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h-mi"/>
  <workbookPr/>
  <bookViews>
    <workbookView activeTab="0" xWindow="240" yWindow="60" windowWidth="15180" windowHeight="9120"/>
  </bookViews>
  <sheets>
    <sheet name="Innskriving" sheetId="1" r:id="rId4"/>
    <sheet name="Úrslit" sheetId="2" r:id="rId5"/>
  </sheets>
  <definedNames>
    <definedName name="domarar">Innskriving!$X$3:$X$26</definedName>
    <definedName name="domari">Innskriving!$X$3:$X$89</definedName>
    <definedName name="Spælarar">Innskriving!$W$4:$W$89</definedName>
    <definedName name="domarar" localSheetId="0">Innskriving!$X$3:$X$89</definedName>
    <definedName name="_xlnm.Print_Area" localSheetId="1">Úrslit!$B$1:$P$20</definedName>
  </definedNames>
  <calcPr/>
  <extLst>
    <ext uri="smNativeData">
      <pm:revision xmlns:pm="smNativeData" day="1604533747" val="973" rev="124" rev64="64" revOS="4" revMin="124" revMax="0"/>
      <pm:docPrefs xmlns:pm="smNativeData" id="1604533747" fixedDigits="0" showNotice="1" showFrameBounds="1" autoChart="1" recalcOnPrint="1" recalcOnCopy="1" compatTextArt="1" keepXLPalette="1" tab="567" useDefinedPrintRange="1" printArea="currentSheet"/>
      <pm:compatibility xmlns:pm="smNativeData" id="1604533747" overlapCells="1"/>
      <pm:defCurrency xmlns:pm="smNativeData" id="1604533747"/>
    </ext>
  </extLst>
</workbook>
</file>

<file path=xl/sharedStrings.xml><?xml version="1.0" encoding="utf-8"?>
<sst xmlns="http://schemas.openxmlformats.org/spreadsheetml/2006/main" count="311" uniqueCount="160">
  <si>
    <t>Innskriva í gulu feltunum, byrja við at velja liðini frá innbygda listanum, hareftir spælarar frá  lista.</t>
  </si>
  <si>
    <t>LIÐ</t>
  </si>
  <si>
    <t>DEILD</t>
  </si>
  <si>
    <t>SPÆLARAR</t>
  </si>
  <si>
    <t>DÓMARAR</t>
  </si>
  <si>
    <t xml:space="preserve">Um spælari ikki er uppskrivaður, klikk á knappin "Stovna spælara" og skriva inn niðast í gula raðnum. </t>
  </si>
  <si>
    <t>BFF1</t>
  </si>
  <si>
    <t>1</t>
  </si>
  <si>
    <t>Bakka</t>
  </si>
  <si>
    <t>Seriuinnskriving</t>
  </si>
  <si>
    <t>&lt;--Vend aftur</t>
  </si>
  <si>
    <t>Spælarar</t>
  </si>
  <si>
    <t>Allan Larsen</t>
  </si>
  <si>
    <t>Heimalið:</t>
  </si>
  <si>
    <t>Dato:</t>
  </si>
  <si>
    <t>BFF2</t>
  </si>
  <si>
    <t>Andreas T. Hansen</t>
  </si>
  <si>
    <t>Vitjandi lið:</t>
  </si>
  <si>
    <t>Deild:</t>
  </si>
  <si>
    <t>BFF3</t>
  </si>
  <si>
    <t>Árant Berjastein</t>
  </si>
  <si>
    <t>BFF4</t>
  </si>
  <si>
    <t>Arthur D. Poulsen</t>
  </si>
  <si>
    <t>Spælarar heimalið: 1 og 2</t>
  </si>
  <si>
    <t>Spælarar útilið: 3 og 4</t>
  </si>
  <si>
    <t>BFF5</t>
  </si>
  <si>
    <t>Bent Tommy Wang</t>
  </si>
  <si>
    <t>BFF6</t>
  </si>
  <si>
    <t>Bjarni Thomsen</t>
  </si>
  <si>
    <t>HABI1</t>
  </si>
  <si>
    <t>Brian Huneck</t>
  </si>
  <si>
    <t>HABI2</t>
  </si>
  <si>
    <t>Carl Bech</t>
  </si>
  <si>
    <t>Stovna spælara</t>
  </si>
  <si>
    <t>Stovna dómara</t>
  </si>
  <si>
    <t>HABI3</t>
  </si>
  <si>
    <t>Carl M. Bech</t>
  </si>
  <si>
    <t>Dómarar dystur 1:</t>
  </si>
  <si>
    <t>HABI4</t>
  </si>
  <si>
    <t>Carsten Hansen</t>
  </si>
  <si>
    <t>Dystur 1:</t>
  </si>
  <si>
    <t>HABI5</t>
  </si>
  <si>
    <t>Danial P. Joensen</t>
  </si>
  <si>
    <t>Navn:</t>
  </si>
  <si>
    <t>HABI6</t>
  </si>
  <si>
    <t>Danial Thomsen</t>
  </si>
  <si>
    <t>seria</t>
  </si>
  <si>
    <t>íalt</t>
  </si>
  <si>
    <t>KLBF1</t>
  </si>
  <si>
    <t>Dánjal Olsen</t>
  </si>
  <si>
    <t>KLBF2</t>
  </si>
  <si>
    <t>Eirikur Mørkøre</t>
  </si>
  <si>
    <t>KLBF3</t>
  </si>
  <si>
    <t>Evert Jacobsen</t>
  </si>
  <si>
    <t>KLBF4</t>
  </si>
  <si>
    <t>Eyðun Svalbard</t>
  </si>
  <si>
    <t>KLBF5</t>
  </si>
  <si>
    <t>Flemming Isaksen</t>
  </si>
  <si>
    <t>KLBF6</t>
  </si>
  <si>
    <t>Fríðbjartur Reinert</t>
  </si>
  <si>
    <t>TVBF1</t>
  </si>
  <si>
    <t>Gundur Johansen</t>
  </si>
  <si>
    <t>TVBF2</t>
  </si>
  <si>
    <t>Gunnleif Danielsen</t>
  </si>
  <si>
    <t>TVBF3</t>
  </si>
  <si>
    <t>H.C. Hedegaard</t>
  </si>
  <si>
    <t>TVBF4</t>
  </si>
  <si>
    <t>Hákun Steingrimsson</t>
  </si>
  <si>
    <t>TVBF5</t>
  </si>
  <si>
    <t>Hallur Joensen</t>
  </si>
  <si>
    <t>TVBF6</t>
  </si>
  <si>
    <t>Hans J. Kollsker</t>
  </si>
  <si>
    <t>SFBF1</t>
  </si>
  <si>
    <t>Hans J. Nystrøm</t>
  </si>
  <si>
    <t>SFBF2</t>
  </si>
  <si>
    <t>Hans Olaf Hentze</t>
  </si>
  <si>
    <t>Hanus Mortensen</t>
  </si>
  <si>
    <t>Heimir Óttosson</t>
  </si>
  <si>
    <t>Helgi Midjord</t>
  </si>
  <si>
    <t>Hermann Halgadal</t>
  </si>
  <si>
    <t>Høgni Højgaard</t>
  </si>
  <si>
    <t>Høgni Jøkladal</t>
  </si>
  <si>
    <t>Hugin Albinus</t>
  </si>
  <si>
    <t>Jákup A. Lambaa</t>
  </si>
  <si>
    <t>Úrslit/Miðaltal</t>
  </si>
  <si>
    <t>Jákup Baldvinsson</t>
  </si>
  <si>
    <t>Størsta seria:</t>
  </si>
  <si>
    <t>Jákup Gaard</t>
  </si>
  <si>
    <t>Jákup í Stórustovu</t>
  </si>
  <si>
    <t>Dómarar dystur 2:</t>
  </si>
  <si>
    <t>Jákup Nolsøe</t>
  </si>
  <si>
    <t>Dystur 2:</t>
  </si>
  <si>
    <t>Jákup O. Fløhamar</t>
  </si>
  <si>
    <t>Jamin I. Zhang</t>
  </si>
  <si>
    <t>Jan Mohr</t>
  </si>
  <si>
    <t>Jan Müller</t>
  </si>
  <si>
    <t>Jarmund Michelsen</t>
  </si>
  <si>
    <t>Jens K. Feilberg</t>
  </si>
  <si>
    <t>Jógvan Jørgensen</t>
  </si>
  <si>
    <t>Jógvan Kristiansen</t>
  </si>
  <si>
    <t>Kári Streymoy</t>
  </si>
  <si>
    <t>Ken L. Olsen</t>
  </si>
  <si>
    <t>Kjartan Høgnesen</t>
  </si>
  <si>
    <t>Kjartan Niclasen</t>
  </si>
  <si>
    <t>Kristian S Petersen</t>
  </si>
  <si>
    <t>Kristian S. Høgnesen</t>
  </si>
  <si>
    <t>Lars Bo Christensen</t>
  </si>
  <si>
    <t>Leif Lamhauge</t>
  </si>
  <si>
    <t>Magni Jøkladal</t>
  </si>
  <si>
    <t>Markus Olsen</t>
  </si>
  <si>
    <t>Martin Halgadal</t>
  </si>
  <si>
    <t>Martin Hansen</t>
  </si>
  <si>
    <t>Max Rasmussen</t>
  </si>
  <si>
    <t>Mortan Berjastein</t>
  </si>
  <si>
    <t>Niclas Pearce</t>
  </si>
  <si>
    <t>Niels Nielsen</t>
  </si>
  <si>
    <t>Niels Petersen</t>
  </si>
  <si>
    <t>Njál R. Petersen</t>
  </si>
  <si>
    <t>Ólavur Kjølbro</t>
  </si>
  <si>
    <t>Dómarar dystur 3:</t>
  </si>
  <si>
    <t>Óskar Eiriksson</t>
  </si>
  <si>
    <t>Dystur 3:</t>
  </si>
  <si>
    <t>Øssur Hentze</t>
  </si>
  <si>
    <t>Páll Heri Nolsøe</t>
  </si>
  <si>
    <t>Petur J. Svøðstein</t>
  </si>
  <si>
    <t>Petur Juleiv Svøðstein</t>
  </si>
  <si>
    <t>Petur Meinhard Jacobsen</t>
  </si>
  <si>
    <t>Poul A. Poulsen</t>
  </si>
  <si>
    <t>Poul Hansen</t>
  </si>
  <si>
    <t>Povl Hansen</t>
  </si>
  <si>
    <t>Ragnar Joensen</t>
  </si>
  <si>
    <t>Rani Hansen</t>
  </si>
  <si>
    <t>Robert Langgaard</t>
  </si>
  <si>
    <t>Rói Einarson</t>
  </si>
  <si>
    <t>Rói Einarsson</t>
  </si>
  <si>
    <t>Rókur Dimon</t>
  </si>
  <si>
    <t>Rúni Jacobsen</t>
  </si>
  <si>
    <t>Signar Højgaard</t>
  </si>
  <si>
    <t>Sofus Baldvinsson</t>
  </si>
  <si>
    <t>Sonhard Johannesen</t>
  </si>
  <si>
    <t>Sonni Petersen</t>
  </si>
  <si>
    <t>Steinbjørn í Dali</t>
  </si>
  <si>
    <t>Tóki Steingrimsson</t>
  </si>
  <si>
    <t>Tórður Holm</t>
  </si>
  <si>
    <t>Tóri Traðará</t>
  </si>
  <si>
    <t>Tummas Eli Hansen</t>
  </si>
  <si>
    <t>Tummas Johannesen</t>
  </si>
  <si>
    <t>Urbanus Olsen</t>
  </si>
  <si>
    <t>Zeljko Bogdanovic</t>
  </si>
  <si>
    <t>Dómarar dystur 4:</t>
  </si>
  <si>
    <t>Dystur 4:</t>
  </si>
  <si>
    <t>Navn</t>
  </si>
  <si>
    <t>Tilsamans</t>
  </si>
  <si>
    <t>Stig</t>
  </si>
  <si>
    <t>Nr.</t>
  </si>
  <si>
    <t>Besta Umfarið</t>
  </si>
  <si>
    <t>Eygu:</t>
  </si>
  <si>
    <t>Stig:</t>
  </si>
  <si>
    <t>Miðaltal:</t>
  </si>
  <si>
    <t>Dómarar:</t>
  </si>
</sst>
</file>

<file path=xl/styles.xml><?xml version="1.0" encoding="utf-8"?>
<styleSheet xmlns="http://schemas.openxmlformats.org/spreadsheetml/2006/main">
  <numFmts count="15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_(* #,##0_);_(* \(#,##0\);_(* &quot;-&quot;_);_(@_)"/>
    <numFmt numFmtId="165" formatCode="_(* #,##0.00_);_(* \(#,##0.00\);_(* &quot;-&quot;??_);_(@_)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  <numFmt numFmtId="9" formatCode="0%"/>
    <numFmt numFmtId="2" formatCode="0.00"/>
    <numFmt numFmtId="14" formatCode="M/D/YYYY"/>
  </numFmts>
  <fonts count="34">
    <font>
      <name val="Arial"/>
      <family val="2"/>
      <color rgb="FF000000"/>
      <sz val="10"/>
      <extLst>
        <ext uri="smNativeData">
          <pm:charSpec xmlns:pm="smNativeData" id="1604533747" ulstyle="non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0453374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604533747" ulstyle="none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FFFFFF"/>
      <sz val="16"/>
      <extLst>
        <ext uri="smNativeData">
          <pm:charSpec xmlns:pm="smNativeData" id="1604533747" fgClr="FFFFFF" ulstyle="none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family val="2"/>
      <i/>
      <color rgb="FF000000"/>
      <sz val="12"/>
      <extLst>
        <ext uri="smNativeData">
          <pm:charSpec xmlns:pm="smNativeData" id="1604533747" ulstyle="none">
            <pm:latin face="Arial" sz="240" lang="default" i="1"/>
            <pm:cs face="Times New Roman" sz="240" lang="default" i="1"/>
            <pm:ea face="SimSun" sz="240" lang="default" i="1"/>
          </pm:charSpec>
        </ext>
      </extLst>
    </font>
    <font>
      <name val="Arial"/>
      <family val="2"/>
      <color rgb="FF000000"/>
      <sz val="14"/>
      <extLst>
        <ext uri="smNativeData">
          <pm:charSpec xmlns:pm="smNativeData" id="1604533747" ulstyle="none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Arial Rounded MT Bold"/>
      <family val="2"/>
      <color rgb="FF000000"/>
      <sz val="14"/>
      <extLst>
        <ext uri="smNativeData">
          <pm:charSpec xmlns:pm="smNativeData" id="1604533747" ulstyle="none">
            <pm:latin face="Arial Rounded MT Bold" sz="280" lang="default"/>
            <pm:cs face="Times New Roman" sz="280" lang="default"/>
            <pm:ea face="SimSun" sz="280" lang="default"/>
          </pm:charSpec>
        </ext>
      </extLst>
    </font>
    <font>
      <name val="Arial Rounded MT Bold"/>
      <family val="2"/>
      <b/>
      <color rgb="FF000000"/>
      <sz val="14"/>
      <extLst>
        <ext uri="smNativeData">
          <pm:charSpec xmlns:pm="smNativeData" id="1604533747" ulstyle="none">
            <pm:latin face="Arial Rounded MT Bold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Rounded MT Bold"/>
      <family val="2"/>
      <color rgb="FF000000"/>
      <sz val="10"/>
      <extLst>
        <ext uri="smNativeData">
          <pm:charSpec xmlns:pm="smNativeData" id="1604533747" ulstyle="none">
            <pm:latin face="Arial Rounded MT Bold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FF"/>
      <sz val="10"/>
      <u val="single"/>
      <extLst>
        <ext uri="smNativeData">
          <pm:charSpec xmlns:pm="smNativeData" id="1604533747" fgClr="0000FF" ulstyle="singl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800080"/>
      <sz val="10"/>
      <u val="single"/>
      <extLst>
        <ext uri="smNativeData">
          <pm:charSpec xmlns:pm="smNativeData" id="1604533747" fgClr="800080" ulstyle="singl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i/>
      <color rgb="FF000000"/>
      <sz val="12"/>
      <extLst>
        <ext uri="smNativeData">
          <pm:charSpec xmlns:pm="smNativeData" id="1604533747" ulstyle="none">
            <pm:latin face="Arial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604533747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604533747" fgClr="FFFFFF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604533747" fgClr="FF00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9900"/>
      <sz val="11"/>
      <extLst>
        <ext uri="smNativeData">
          <pm:charSpec xmlns:pm="smNativeData" id="1604533747" fgClr="FF9900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i/>
      <color rgb="FF7F7F7F"/>
      <sz val="11"/>
      <extLst>
        <ext uri="smNativeData">
          <pm:charSpec xmlns:pm="smNativeData" id="1604533747" fgClr="7F7F7F" ulstyle="none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color rgb="FF007F00"/>
      <sz val="11"/>
      <extLst>
        <ext uri="smNativeData">
          <pm:charSpec xmlns:pm="smNativeData" id="1604533747" fgClr="007F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333399"/>
      <sz val="11"/>
      <extLst>
        <ext uri="smNativeData">
          <pm:charSpec xmlns:pm="smNativeData" id="1604533747" fgClr="333399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FFFF"/>
      <sz val="11"/>
      <extLst>
        <ext uri="smNativeData">
          <pm:charSpec xmlns:pm="smNativeData" id="1604533747" fgClr="FFFFFF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993300"/>
      <sz val="11"/>
      <extLst>
        <ext uri="smNativeData">
          <pm:charSpec xmlns:pm="smNativeData" id="1604533747" fgClr="9933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333333"/>
      <sz val="11"/>
      <extLst>
        <ext uri="smNativeData">
          <pm:charSpec xmlns:pm="smNativeData" id="1604533747" fgClr="333333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8080"/>
      <sz val="15"/>
      <extLst>
        <ext uri="smNativeData">
          <pm:charSpec xmlns:pm="smNativeData" id="1604533747" fgClr="008080" ulstyle="none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family val="2"/>
      <b/>
      <color rgb="FF008080"/>
      <sz val="13"/>
      <extLst>
        <ext uri="smNativeData">
          <pm:charSpec xmlns:pm="smNativeData" id="1604533747" fgClr="008080" ulstyle="none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008080"/>
      <sz val="11"/>
      <extLst>
        <ext uri="smNativeData">
          <pm:charSpec xmlns:pm="smNativeData" id="1604533747" fgClr="008080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9900"/>
      <sz val="11"/>
      <extLst>
        <ext uri="smNativeData">
          <pm:charSpec xmlns:pm="smNativeData" id="1604533747" fgClr="FF99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mbria"/>
      <family val="1"/>
      <b/>
      <color rgb="FF008080"/>
      <sz val="18"/>
      <extLst>
        <ext uri="smNativeData">
          <pm:charSpec xmlns:pm="smNativeData" id="1604533747" fgClr="008080" ulstyle="none">
            <pm:latin face="Cambria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604533747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800080"/>
      <sz val="11"/>
      <extLst>
        <ext uri="smNativeData">
          <pm:charSpec xmlns:pm="smNativeData" id="1604533747" fgClr="80008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FFFFFF"/>
      <sz val="12"/>
      <extLst>
        <ext uri="smNativeData">
          <pm:charSpec xmlns:pm="smNativeData" id="1604533747" fgClr="FFFFFF" ulstyle="none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b/>
      <color rgb="FFFFFF00"/>
      <sz val="10"/>
      <extLst>
        <ext uri="smNativeData">
          <pm:charSpec xmlns:pm="smNativeData" id="1604533747" fgClr="FFFF00" ulstyle="none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FF"/>
      <sz val="10"/>
      <u val="single"/>
      <extLst>
        <ext uri="smNativeData">
          <pm:charSpec xmlns:pm="smNativeData" id="1604533747" fgClr="0000FF" ulstyle="single">
            <pm:latin face="Arial" sz="200" lang="default"/>
            <pm:cs face="Times New Roman" sz="200" lang="default"/>
            <pm:ea face="SimSun" sz="200" lang="default"/>
            <hyperlink type="5" url="" location="'Innskriving'!W75" text="Stovna spælara"/>
          </pm:charSpec>
        </ext>
      </extLst>
    </font>
    <font>
      <name val="Arial"/>
      <family val="2"/>
      <color rgb="FF0000FF"/>
      <sz val="10"/>
      <u val="single"/>
      <extLst>
        <ext uri="smNativeData">
          <pm:charSpec xmlns:pm="smNativeData" id="1604533747" fgClr="0000FF" ulstyle="single">
            <pm:latin face="Arial" sz="200" lang="default"/>
            <pm:cs face="Times New Roman" sz="200" lang="default"/>
            <pm:ea face="SimSun" sz="200" lang="default"/>
            <hyperlink type="5" url="" location="'Innskriving'!A1" text="Bakka"/>
          </pm:charSpec>
        </ext>
      </extLst>
    </font>
    <font>
      <name val="Arial"/>
      <family val="2"/>
      <color rgb="FF0000FF"/>
      <sz val="10"/>
      <u val="single"/>
      <extLst>
        <ext uri="smNativeData">
          <pm:charSpec xmlns:pm="smNativeData" id="1604533747" fgClr="0000FF" ulstyle="single">
            <pm:latin face="Arial" sz="200" lang="default"/>
            <pm:cs face="Times New Roman" sz="200" lang="default"/>
            <pm:ea face="SimSun" sz="200" lang="default"/>
            <hyperlink type="5" url="" location="'Innskriving'!X74" text="Stovna dómara"/>
          </pm:charSpec>
        </ext>
      </extLst>
    </font>
  </fonts>
  <fills count="96">
    <fill>
      <patternFill patternType="none"/>
    </fill>
    <fill>
      <patternFill patternType="gray125"/>
    </fill>
    <fill>
      <patternFill patternType="solid">
        <fgColor rgb="FFCCCCFF"/>
        <bgColor rgb="FFFFFFFF"/>
        <extLst>
          <ext uri="smNativeData">
            <pm:shade xmlns:pm="smNativeData" id="1604533747" type="1" fgLvl="100" fgClr="00CCCCFF" bgLvl="100" bgClr="00FFFFFF"/>
          </ext>
        </extLst>
      </patternFill>
    </fill>
    <fill>
      <patternFill patternType="solid">
        <fgColor rgb="FFFF99CC"/>
        <bgColor rgb="FFFFFFFF"/>
        <extLst>
          <ext uri="smNativeData">
            <pm:shade xmlns:pm="smNativeData" id="1604533747" type="1" fgLvl="100" fgClr="00FF99CC" bgLvl="10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04533747" type="1" fgLvl="100" fgClr="00CCFFCC" bgLvl="10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604533747" type="1" fgLvl="100" fgClr="00CC99FF" bgLvl="100" bgClr="00FFFFFF"/>
          </ext>
        </extLst>
      </patternFill>
    </fill>
    <fill>
      <patternFill patternType="solid">
        <fgColor rgb="FFCCFFFF"/>
        <bgColor rgb="FFFFFFFF"/>
        <extLst>
          <ext uri="smNativeData">
            <pm:shade xmlns:pm="smNativeData" id="1604533747" type="1" fgLvl="100" fgClr="00CCFFFF" bgLvl="10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04533747" type="1" fgLvl="100" fgClr="00FFCC99" bgLvl="10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04533747" type="1" fgLvl="100" fgClr="0099CCFF" bgLvl="100" bgClr="00FFFFFF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604533747" type="1" fgLvl="100" fgClr="00FF8080" bgLvl="100" bgClr="00FFFFFF"/>
          </ext>
        </extLst>
      </patternFill>
    </fill>
    <fill>
      <patternFill patternType="solid">
        <fgColor rgb="FF00FF00"/>
        <bgColor rgb="FFFFFFFF"/>
        <extLst>
          <ext uri="smNativeData">
            <pm:shade xmlns:pm="smNativeData" id="1604533747" type="1" fgLvl="100" fgClr="0000FF00" bgLvl="100" bgClr="00FFFFFF"/>
          </ext>
        </extLst>
      </patternFill>
    </fill>
    <fill>
      <patternFill patternType="solid">
        <fgColor rgb="FFFFCC00"/>
        <bgColor rgb="FFFFFFFF"/>
        <extLst>
          <ext uri="smNativeData">
            <pm:shade xmlns:pm="smNativeData" id="1604533747" type="1" fgLvl="100" fgClr="00FFCC00" bgLvl="100" bgClr="00FFFFFF"/>
          </ext>
        </extLst>
      </patternFill>
    </fill>
    <fill>
      <patternFill patternType="solid">
        <fgColor rgb="FF0066CC"/>
        <bgColor rgb="FFFFFFFF"/>
        <extLst>
          <ext uri="smNativeData">
            <pm:shade xmlns:pm="smNativeData" id="1604533747" type="1" fgLvl="100" fgClr="000066CC" bgLvl="100" bgClr="00FFFFFF"/>
          </ext>
        </extLst>
      </patternFill>
    </fill>
    <fill>
      <patternFill patternType="solid">
        <fgColor rgb="FF800080"/>
        <bgColor rgb="FFFFFFFF"/>
        <extLst>
          <ext uri="smNativeData">
            <pm:shade xmlns:pm="smNativeData" id="1604533747" type="1" fgLvl="100" fgClr="00800080" bgLvl="100" bgClr="00FFFFFF"/>
          </ext>
        </extLst>
      </patternFill>
    </fill>
    <fill>
      <patternFill patternType="solid">
        <fgColor rgb="FF33CCCC"/>
        <bgColor rgb="FFFFFFFF"/>
        <extLst>
          <ext uri="smNativeData">
            <pm:shade xmlns:pm="smNativeData" id="1604533747" type="1" fgLvl="100" fgClr="0033CCCC" bgLvl="100" bgClr="00FFFFFF"/>
          </ext>
        </extLst>
      </patternFill>
    </fill>
    <fill>
      <patternFill patternType="solid">
        <fgColor rgb="FFFF9900"/>
        <bgColor rgb="FFFFFFFF"/>
        <extLst>
          <ext uri="smNativeData">
            <pm:shade xmlns:pm="smNativeData" id="1604533747" type="1" fgLvl="100" fgClr="00FF9900" bgLvl="10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04533747" type="1" fgLvl="100" fgClr="00FFCC99" bgLvl="10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604533747" type="1" fgLvl="100" fgClr="00999999" bgLvl="100" bgClr="00FFFFFF"/>
          </ext>
        </extLst>
      </patternFill>
    </fill>
    <fill>
      <patternFill patternType="solid">
        <fgColor rgb="FF333399"/>
        <bgColor rgb="FFFFFFFF"/>
        <extLst>
          <ext uri="smNativeData">
            <pm:shade xmlns:pm="smNativeData" id="1604533747" type="1" fgLvl="100" fgClr="00333399" bgLvl="10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604533747" type="1" fgLvl="100" fgClr="00FF0000" bgLvl="100" bgClr="00FFFFFF"/>
          </ext>
        </extLst>
      </patternFill>
    </fill>
    <fill>
      <patternFill patternType="solid">
        <fgColor rgb="FF339966"/>
        <bgColor rgb="FFFFFFFF"/>
        <extLst>
          <ext uri="smNativeData">
            <pm:shade xmlns:pm="smNativeData" id="1604533747" type="1" fgLvl="100" fgClr="00339966" bgLvl="100" bgClr="00FFFFFF"/>
          </ext>
        </extLst>
      </patternFill>
    </fill>
    <fill>
      <patternFill patternType="solid">
        <fgColor rgb="FFFF6600"/>
        <bgColor rgb="FFFFFFFF"/>
        <extLst>
          <ext uri="smNativeData">
            <pm:shade xmlns:pm="smNativeData" id="1604533747" type="1" fgLvl="100" fgClr="00FF6600" bgLvl="100" bgClr="00FFFFFF"/>
          </ext>
        </extLst>
      </patternFill>
    </fill>
    <fill>
      <patternFill patternType="solid">
        <fgColor rgb="FFFFFF99"/>
        <bgColor rgb="FFFFFFFF"/>
        <extLst>
          <ext uri="smNativeData">
            <pm:shade xmlns:pm="smNativeData" id="1604533747" type="1" fgLvl="100" fgClr="00FFFF99" bgLvl="10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none"/>
    </fill>
    <fill>
      <patternFill patternType="solid">
        <fgColor rgb="FF339966"/>
        <bgColor rgb="FFFFFFFF"/>
        <extLst>
          <ext uri="smNativeData">
            <pm:shade xmlns:pm="smNativeData" id="1604533747" type="1" fgLvl="100" fgClr="00339966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04533747" type="1" fgLvl="100" fgClr="00FFFFCC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04533747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04533747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04533747" type="1" fgLvl="100" fgClr="00FFFF00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604533747" type="1" fgLvl="100" fgClr="00000000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  <fill>
      <patternFill patternType="solid">
        <fgColor rgb="FFFF6600"/>
        <bgColor rgb="FFFFFFFF"/>
        <extLst>
          <ext uri="smNativeData">
            <pm:shade xmlns:pm="smNativeData" id="1604533747" type="1" fgLvl="100" fgClr="00FF6600" bgLvl="100" bgClr="00000000"/>
          </ext>
        </extLst>
      </patternFill>
    </fill>
    <fill>
      <patternFill patternType="solid">
        <fgColor rgb="FFFFCC00"/>
        <bgColor rgb="FFFFFFFF"/>
        <extLst>
          <ext uri="smNativeData">
            <pm:shade xmlns:pm="smNativeData" id="1604533747" type="1" fgLvl="100" fgClr="00FFCC00" bgLvl="10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04533747" type="1" fgLvl="100" fgClr="00CCCCFF" bgLvl="10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04533747" type="1" fgLvl="100" fgClr="00CCCCFF" bgLvl="10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04533747" type="1" fgLvl="100" fgClr="00CCCCFF" bgLvl="100" bgClr="00000000"/>
          </ext>
        </extLst>
      </patternFill>
    </fill>
    <fill>
      <patternFill patternType="solid">
        <fgColor rgb="FFFFFF99"/>
        <bgColor rgb="FFFFFFFF"/>
        <extLst>
          <ext uri="smNativeData">
            <pm:shade xmlns:pm="smNativeData" id="1604533747" type="1" fgLvl="100" fgClr="00FFFF99" bgLvl="100" bgClr="00000000"/>
          </ext>
        </extLst>
      </patternFill>
    </fill>
    <fill>
      <patternFill patternType="solid">
        <fgColor rgb="FFFFFF99"/>
        <bgColor rgb="FFFFFFFF"/>
        <extLst>
          <ext uri="smNativeData">
            <pm:shade xmlns:pm="smNativeData" id="1604533747" type="1" fgLvl="100" fgClr="00FFFF99" bgLvl="100" bgClr="0000000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04533747" type="1" fgLvl="100" fgClr="00C0C0C0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04533747" type="1" fgLvl="100" fgClr="00FFFFFF" bgLvl="100" bgClr="00000000"/>
          </ext>
        </extLst>
      </patternFill>
    </fill>
  </fills>
  <borders count="9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604533747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04533747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04533747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extLst>
        <ext uri="smNativeData">
          <pm:border xmlns:pm="smNativeData" id="1604533747">
            <pm:line position="top" type="2" style="0" width="20" dist="20" width2="20" rgb="333333"/>
            <pm:line position="bottom" type="2" style="0" width="20" dist="20" width2="20" rgb="333333"/>
            <pm:line position="left" type="2" style="0" width="20" dist="20" width2="20" rgb="333333"/>
            <pm:line position="right" type="2" style="0" width="20" dist="20" width2="20" rgb="333333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extLst>
        <ext uri="smNativeData">
          <pm:border xmlns:pm="smNativeData" id="1604533747">
            <pm:line position="top" type="1" style="0" width="20" dist="20" width2="20" rgb="333333"/>
            <pm:line position="bottom" type="1" style="0" width="20" dist="20" width2="20" rgb="333333"/>
            <pm:line position="left" type="1" style="0" width="20" dist="20" width2="20" rgb="333333"/>
            <pm:line position="right" type="1" style="0" width="20" dist="20" width2="20" rgb="333333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extLst>
        <ext uri="smNativeData">
          <pm:border xmlns:pm="smNativeData" id="1604533747">
            <pm:line position="bottom" type="1" style="0" width="50" dist="20" width2="20" rgb="333399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extLst>
        <ext uri="smNativeData">
          <pm:border xmlns:pm="smNativeData" id="1604533747">
            <pm:line position="bottom" type="1" style="0" width="5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extLst>
        <ext uri="smNativeData">
          <pm:border xmlns:pm="smNativeData" id="1604533747">
            <pm:line position="bottom" type="1" style="0" width="30" dist="20" width2="20" rgb="0066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extLst>
        <ext uri="smNativeData">
          <pm:border xmlns:pm="smNativeData" id="1604533747">
            <pm:line position="bottom" type="2" style="0" width="20" dist="20" width2="20" rgb="FF99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extLst>
        <ext uri="smNativeData">
          <pm:border xmlns:pm="smNativeData" id="1604533747">
            <pm:line position="top" type="1" style="0" width="20" dist="20" width2="20" rgb="333399"/>
            <pm:line position="bottom" type="2" style="0" width="20" dist="20" width2="20" rgb="333399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04533747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04533747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0453374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04533747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04533747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04533747">
            <pm:line position="top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04533747">
            <pm:line position="bottom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604533747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604533747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extLst>
        <ext uri="smNativeData">
          <pm:border xmlns:pm="smNativeData" id="1604533747">
            <pm:line position="top" type="1" style="0" width="30" dist="20" width2="20" rgb="FFFFFF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04533747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thin">
        <color rgb="FFFFFFFF"/>
      </left>
      <right style="thin">
        <color rgb="FF000000"/>
      </right>
      <top style="thin">
        <color rgb="FFFFFFFF"/>
      </top>
      <bottom style="none">
        <color rgb="FF000000"/>
      </bottom>
      <extLst>
        <ext uri="smNativeData">
          <pm:border xmlns:pm="smNativeData" id="1604533747">
            <pm:line position="top" type="1" style="0" width="20" dist="20" width2="20" rgb="FFFFFF"/>
            <pm:line position="left" type="1" style="0" width="20" dist="20" width2="20" rgb="FFFFFF"/>
            <pm:line position="right" type="1" style="0" width="20" dist="20" width2="20" rgb="000000"/>
          </pm:border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604533747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604533747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04533747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04533747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04533747"/>
        </ext>
      </extLst>
    </border>
  </borders>
  <cellStyleXfs count="49">
    <xf numFmtId="0" fontId="0" fillId="0" borderId="0" applyNumberFormat="1" applyFont="1" applyFill="1" applyBorder="1" applyAlignment="1" applyProtection="1"/>
    <xf numFmtId="165" fontId="0" fillId="0" borderId="0" applyNumberFormat="1" applyFont="0" applyFill="0" applyBorder="0" applyAlignment="0" applyProtection="0"/>
    <xf numFmtId="164" fontId="0" fillId="0" borderId="0" applyNumberFormat="1" applyFont="0" applyFill="0" applyBorder="0" applyAlignment="0" applyProtection="0"/>
    <xf numFmtId="0" fontId="12" fillId="2" borderId="1" applyNumberFormat="0" applyFont="1" applyFill="1" applyBorder="0" applyAlignment="0" applyProtection="0"/>
    <xf numFmtId="0" fontId="12" fillId="3" borderId="2" applyNumberFormat="0" applyFont="1" applyFill="1" applyBorder="0" applyAlignment="0" applyProtection="0"/>
    <xf numFmtId="0" fontId="12" fillId="4" borderId="3" applyNumberFormat="0" applyFont="1" applyFill="1" applyBorder="0" applyAlignment="0" applyProtection="0"/>
    <xf numFmtId="0" fontId="12" fillId="5" borderId="4" applyNumberFormat="0" applyFont="1" applyFill="1" applyBorder="0" applyAlignment="0" applyProtection="0"/>
    <xf numFmtId="0" fontId="12" fillId="6" borderId="5" applyNumberFormat="0" applyFont="1" applyFill="1" applyBorder="0" applyAlignment="0" applyProtection="0"/>
    <xf numFmtId="0" fontId="12" fillId="7" borderId="6" applyNumberFormat="0" applyFont="1" applyFill="1" applyBorder="0" applyAlignment="0" applyProtection="0"/>
    <xf numFmtId="0" fontId="12" fillId="8" borderId="7" applyNumberFormat="0" applyFont="1" applyFill="1" applyBorder="0" applyAlignment="0" applyProtection="0"/>
    <xf numFmtId="0" fontId="12" fillId="9" borderId="8" applyNumberFormat="0" applyFont="1" applyFill="1" applyBorder="0" applyAlignment="0" applyProtection="0"/>
    <xf numFmtId="0" fontId="12" fillId="10" borderId="9" applyNumberFormat="0" applyFont="1" applyFill="1" applyBorder="0" applyAlignment="0" applyProtection="0"/>
    <xf numFmtId="0" fontId="12" fillId="5" borderId="4" applyNumberFormat="0" applyFont="1" applyFill="1" applyBorder="0" applyAlignment="0" applyProtection="0"/>
    <xf numFmtId="0" fontId="12" fillId="8" borderId="7" applyNumberFormat="0" applyFont="1" applyFill="1" applyBorder="0" applyAlignment="0" applyProtection="0"/>
    <xf numFmtId="0" fontId="12" fillId="11" borderId="10" applyNumberFormat="0" applyFont="1" applyFill="1" applyBorder="0" applyAlignment="0" applyProtection="0"/>
    <xf numFmtId="0" fontId="13" fillId="12" borderId="11" applyNumberFormat="0" applyFont="1" applyFill="1" applyBorder="0" applyAlignment="0" applyProtection="0"/>
    <xf numFmtId="0" fontId="13" fillId="9" borderId="8" applyNumberFormat="0" applyFont="1" applyFill="1" applyBorder="0" applyAlignment="0" applyProtection="0"/>
    <xf numFmtId="0" fontId="13" fillId="10" borderId="9" applyNumberFormat="0" applyFont="1" applyFill="1" applyBorder="0" applyAlignment="0" applyProtection="0"/>
    <xf numFmtId="0" fontId="13" fillId="13" borderId="12" applyNumberFormat="0" applyFont="1" applyFill="1" applyBorder="0" applyAlignment="0" applyProtection="0"/>
    <xf numFmtId="0" fontId="13" fillId="14" borderId="13" applyNumberFormat="0" applyFont="1" applyFill="1" applyBorder="0" applyAlignment="0" applyProtection="0"/>
    <xf numFmtId="0" fontId="13" fillId="15" borderId="14" applyNumberFormat="0" applyFont="1" applyFill="1" applyBorder="0" applyAlignment="0" applyProtection="0"/>
    <xf numFmtId="0" fontId="14" fillId="0" borderId="0" applyNumberFormat="0" applyFont="1" applyFill="0" applyBorder="0" applyAlignment="0" applyProtection="0"/>
    <xf numFmtId="166" fontId="0" fillId="0" borderId="0" applyNumberFormat="1" applyFont="0" applyFill="0" applyBorder="0" applyAlignment="0" applyProtection="0"/>
    <xf numFmtId="0" fontId="0" fillId="16" borderId="15" applyNumberFormat="0" applyFont="0" applyFill="1" applyBorder="1" applyAlignment="0" applyProtection="0"/>
    <xf numFmtId="0" fontId="15" fillId="17" borderId="16" applyNumberFormat="0" applyFont="1" applyFill="1" applyBorder="1" applyAlignment="0" applyProtection="0"/>
    <xf numFmtId="0" fontId="10" fillId="0" borderId="0" applyNumberFormat="0" applyFont="1" applyFill="0" applyBorder="0" applyAlignment="0" applyProtection="0">
      <alignment vertical="top"/>
      <protection locked="0" hidden="0"/>
    </xf>
    <xf numFmtId="0" fontId="16" fillId="0" borderId="0" applyNumberFormat="0" applyFont="1" applyFill="0" applyBorder="0" applyAlignment="0" applyProtection="0"/>
    <xf numFmtId="0" fontId="17" fillId="4" borderId="3" applyNumberFormat="0" applyFont="1" applyFill="1" applyBorder="0" applyAlignment="0" applyProtection="0"/>
    <xf numFmtId="0" fontId="9" fillId="0" borderId="0" applyNumberFormat="0" applyFont="1" applyFill="0" applyBorder="0" applyAlignment="0" applyProtection="0">
      <alignment vertical="top"/>
      <protection locked="0" hidden="0"/>
    </xf>
    <xf numFmtId="0" fontId="18" fillId="18" borderId="17" applyNumberFormat="0" applyFont="1" applyFill="1" applyBorder="1" applyAlignment="0" applyProtection="0"/>
    <xf numFmtId="0" fontId="19" fillId="19" borderId="18" applyNumberFormat="0" applyFont="1" applyFill="1" applyBorder="1" applyAlignment="0" applyProtection="0"/>
    <xf numFmtId="0" fontId="13" fillId="20" borderId="19" applyNumberFormat="0" applyFont="1" applyFill="1" applyBorder="0" applyAlignment="0" applyProtection="0"/>
    <xf numFmtId="0" fontId="13" fillId="21" borderId="20" applyNumberFormat="0" applyFont="1" applyFill="1" applyBorder="0" applyAlignment="0" applyProtection="0"/>
    <xf numFmtId="0" fontId="13" fillId="22" borderId="21" applyNumberFormat="0" applyFont="1" applyFill="1" applyBorder="0" applyAlignment="0" applyProtection="0"/>
    <xf numFmtId="0" fontId="13" fillId="13" borderId="12" applyNumberFormat="0" applyFont="1" applyFill="1" applyBorder="0" applyAlignment="0" applyProtection="0"/>
    <xf numFmtId="0" fontId="13" fillId="14" borderId="13" applyNumberFormat="0" applyFont="1" applyFill="1" applyBorder="0" applyAlignment="0" applyProtection="0"/>
    <xf numFmtId="0" fontId="13" fillId="23" borderId="22" applyNumberFormat="0" applyFont="1" applyFill="1" applyBorder="0" applyAlignment="0" applyProtection="0"/>
    <xf numFmtId="0" fontId="20" fillId="24" borderId="23" applyNumberFormat="0" applyFont="1" applyFill="1" applyBorder="0" applyAlignment="0" applyProtection="0"/>
    <xf numFmtId="0" fontId="21" fillId="25" borderId="24" applyNumberFormat="0" applyFont="1" applyFill="1" applyBorder="1" applyAlignment="0" applyProtection="0"/>
    <xf numFmtId="0" fontId="22" fillId="26" borderId="25" applyNumberFormat="0" applyFont="1" applyFill="0" applyBorder="1" applyAlignment="0" applyProtection="0"/>
    <xf numFmtId="0" fontId="23" fillId="27" borderId="26" applyNumberFormat="0" applyFont="1" applyFill="0" applyBorder="1" applyAlignment="0" applyProtection="0"/>
    <xf numFmtId="0" fontId="24" fillId="28" borderId="27" applyNumberFormat="0" applyFont="1" applyFill="0" applyBorder="1" applyAlignment="0" applyProtection="0"/>
    <xf numFmtId="0" fontId="24" fillId="0" borderId="0" applyNumberFormat="0" applyFont="1" applyFill="0" applyBorder="0" applyAlignment="0" applyProtection="0"/>
    <xf numFmtId="9" fontId="0" fillId="0" borderId="0" applyNumberFormat="1" applyFont="0" applyFill="0" applyBorder="0" applyAlignment="0" applyProtection="0"/>
    <xf numFmtId="0" fontId="25" fillId="29" borderId="28" applyNumberFormat="0" applyFont="1" applyFill="0" applyBorder="1" applyAlignment="0" applyProtection="0"/>
    <xf numFmtId="0" fontId="26" fillId="0" borderId="0" applyNumberFormat="0" applyFont="1" applyFill="0" applyBorder="0" applyAlignment="0" applyProtection="0"/>
    <xf numFmtId="0" fontId="27" fillId="30" borderId="29" applyNumberFormat="0" applyFont="1" applyFill="0" applyBorder="1" applyAlignment="0" applyProtection="0"/>
    <xf numFmtId="0" fontId="28" fillId="3" borderId="2" applyNumberFormat="0" applyFont="1" applyFill="1" applyBorder="0" applyAlignment="0" applyProtection="0"/>
    <xf numFmtId="167" fontId="0" fillId="0" borderId="0" applyNumberFormat="1" applyFont="0" applyFill="0" applyBorder="0" applyAlignment="0" applyProtection="0"/>
  </cellStyleXfs>
  <cellXfs count="166">
    <xf numFmtId="0" fontId="0" fillId="0" borderId="0" xfId="0"/>
    <xf numFmtId="0" fontId="0" fillId="31" borderId="30" xfId="0" applyFill="1" applyBorder="1"/>
    <xf numFmtId="0" fontId="0" fillId="32" borderId="31" xfId="0" applyFill="1"/>
    <xf numFmtId="0" fontId="0" fillId="32" borderId="31" xfId="0" applyFill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31" borderId="30" xfId="0" applyFill="1" applyBorder="1" applyAlignment="1">
      <alignment horizontal="center"/>
    </xf>
    <xf numFmtId="0" fontId="2" fillId="34" borderId="33" xfId="0" applyFont="1" applyFill="1" applyBorder="1"/>
    <xf numFmtId="0" fontId="2" fillId="33" borderId="32" xfId="0" applyFont="1" applyFill="1" applyBorder="1"/>
    <xf numFmtId="0" fontId="0" fillId="35" borderId="34" xfId="0" applyFill="1" applyBorder="1"/>
    <xf numFmtId="0" fontId="0" fillId="36" borderId="35" xfId="0" applyFill="1" applyBorder="1"/>
    <xf numFmtId="0" fontId="2" fillId="37" borderId="36" xfId="0" applyFont="1" applyFill="1" applyBorder="1"/>
    <xf numFmtId="0" fontId="0" fillId="38" borderId="37" xfId="0" applyFill="1" applyBorder="1"/>
    <xf numFmtId="0" fontId="0" fillId="39" borderId="38" xfId="0" applyFill="1" applyBorder="1"/>
    <xf numFmtId="0" fontId="0" fillId="40" borderId="39" xfId="0" applyFill="1" applyBorder="1"/>
    <xf numFmtId="0" fontId="0" fillId="0" borderId="40" xfId="0" applyBorder="1"/>
    <xf numFmtId="0" fontId="0" fillId="42" borderId="41" xfId="0" applyFill="1"/>
    <xf numFmtId="0" fontId="3" fillId="42" borderId="41" xfId="0" applyFont="1" applyFill="1"/>
    <xf numFmtId="0" fontId="0" fillId="43" borderId="42" xfId="0" applyFill="1" applyBorder="1"/>
    <xf numFmtId="0" fontId="2" fillId="44" borderId="43" xfId="0" applyFont="1" applyFill="1" applyBorder="1"/>
    <xf numFmtId="0" fontId="0" fillId="45" borderId="44" xfId="0" applyFill="1" applyBorder="1"/>
    <xf numFmtId="0" fontId="0" fillId="46" borderId="45" xfId="0" applyFill="1" applyBorder="1" applyAlignment="1">
      <alignment horizontal="center"/>
    </xf>
    <xf numFmtId="0" fontId="4" fillId="0" borderId="46" xfId="0" applyFont="1" applyBorder="1"/>
    <xf numFmtId="0" fontId="5" fillId="0" borderId="47" xfId="0" applyFont="1" applyBorder="1"/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" fillId="0" borderId="0" xfId="0" applyFont="1"/>
    <xf numFmtId="0" fontId="4" fillId="0" borderId="47" xfId="0" applyFont="1" applyBorder="1"/>
    <xf numFmtId="0" fontId="4" fillId="0" borderId="46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49" xfId="0" applyFont="1" applyBorder="1"/>
    <xf numFmtId="0" fontId="5" fillId="0" borderId="50" xfId="0" applyFont="1" applyBorder="1"/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6" fillId="53" borderId="52" xfId="0" applyFont="1" applyFill="1" applyBorder="1" applyAlignment="1">
      <alignment horizontal="center"/>
    </xf>
    <xf numFmtId="0" fontId="6" fillId="54" borderId="53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55" borderId="54" xfId="0" applyFont="1" applyFill="1" applyAlignment="1">
      <alignment horizontal="center"/>
    </xf>
    <xf numFmtId="0" fontId="6" fillId="56" borderId="55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58" borderId="57" xfId="0" applyFont="1" applyFill="1" applyBorder="1" applyAlignment="1">
      <alignment horizontal="center"/>
    </xf>
    <xf numFmtId="0" fontId="6" fillId="59" borderId="58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60" borderId="59" xfId="0" applyFont="1" applyFill="1" applyBorder="1" applyAlignment="1">
      <alignment horizontal="center"/>
    </xf>
    <xf numFmtId="0" fontId="6" fillId="61" borderId="60" xfId="0" applyFont="1" applyFill="1" applyBorder="1" applyAlignment="1">
      <alignment horizontal="center"/>
    </xf>
    <xf numFmtId="0" fontId="6" fillId="62" borderId="61" xfId="0" applyFont="1" applyFill="1" applyBorder="1" applyAlignment="1">
      <alignment horizontal="center"/>
    </xf>
    <xf numFmtId="0" fontId="4" fillId="0" borderId="62" xfId="0" applyFont="1" applyBorder="1"/>
    <xf numFmtId="0" fontId="6" fillId="0" borderId="0" xfId="0" applyFont="1" applyAlignment="1">
      <alignment horizontal="center"/>
    </xf>
    <xf numFmtId="0" fontId="6" fillId="0" borderId="63" xfId="0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4" fillId="0" borderId="48" xfId="0" applyFont="1" applyBorder="1"/>
    <xf numFmtId="0" fontId="0" fillId="65" borderId="64" xfId="0" applyFill="1" applyBorder="1"/>
    <xf numFmtId="0" fontId="0" fillId="66" borderId="65" xfId="0" applyFill="1" applyBorder="1"/>
    <xf numFmtId="2" fontId="2" fillId="33" borderId="32" xfId="0" applyNumberFormat="1" applyFont="1" applyFill="1" applyBorder="1"/>
    <xf numFmtId="0" fontId="0" fillId="67" borderId="66" xfId="0" applyFill="1" applyBorder="1"/>
    <xf numFmtId="0" fontId="0" fillId="68" borderId="67" xfId="0" applyFill="1" applyBorder="1" applyProtection="1">
      <protection locked="0" hidden="0"/>
    </xf>
    <xf numFmtId="14" fontId="0" fillId="68" borderId="67" xfId="0" applyNumberFormat="1" applyFill="1" applyBorder="1" applyProtection="1">
      <protection locked="0" hidden="0"/>
    </xf>
    <xf numFmtId="0" fontId="0" fillId="69" borderId="68" xfId="0" applyFill="1" applyBorder="1" applyProtection="1">
      <protection locked="0" hidden="0"/>
    </xf>
    <xf numFmtId="0" fontId="0" fillId="70" borderId="69" xfId="0" applyFill="1" applyBorder="1" applyProtection="1">
      <protection locked="0" hidden="0"/>
    </xf>
    <xf numFmtId="0" fontId="9" fillId="42" borderId="41" xfId="28" applyFill="1" applyAlignment="1" applyProtection="1">
      <alignment vertical="bottom"/>
      <protection locked="1" hidden="0"/>
    </xf>
    <xf numFmtId="0" fontId="0" fillId="0" borderId="70" xfId="0" applyBorder="1"/>
    <xf numFmtId="0" fontId="9" fillId="0" borderId="70" xfId="28" applyBorder="1" applyAlignment="1" applyProtection="1">
      <alignment vertical="bottom"/>
      <protection locked="1" hidden="0"/>
    </xf>
    <xf numFmtId="0" fontId="0" fillId="0" borderId="71" xfId="0" applyBorder="1"/>
    <xf numFmtId="0" fontId="2" fillId="0" borderId="72" xfId="0" applyFont="1" applyBorder="1"/>
    <xf numFmtId="0" fontId="2" fillId="0" borderId="73" xfId="0" applyFont="1" applyBorder="1"/>
    <xf numFmtId="0" fontId="0" fillId="0" borderId="0" xfId="0" applyProtection="1">
      <protection locked="0" hidden="0"/>
    </xf>
    <xf numFmtId="0" fontId="29" fillId="76" borderId="75" xfId="0" applyFont="1" applyFill="1" applyAlignment="1">
      <alignment horizontal="right"/>
    </xf>
    <xf numFmtId="0" fontId="29" fillId="76" borderId="75" xfId="0" applyFont="1" applyFill="1" applyAlignment="1">
      <alignment horizontal="center"/>
    </xf>
    <xf numFmtId="0" fontId="30" fillId="42" borderId="41" xfId="0" applyFont="1" applyFill="1"/>
    <xf numFmtId="0" fontId="0" fillId="77" borderId="76" xfId="0" applyFill="1" applyBorder="1"/>
    <xf numFmtId="0" fontId="0" fillId="78" borderId="77" xfId="0" applyFill="1" applyBorder="1"/>
    <xf numFmtId="0" fontId="0" fillId="79" borderId="78" xfId="0" applyFill="1" applyBorder="1" applyProtection="1">
      <protection locked="0" hidden="0"/>
    </xf>
    <xf numFmtId="0" fontId="2" fillId="0" borderId="0" xfId="0" applyFont="1"/>
    <xf numFmtId="0" fontId="11" fillId="0" borderId="49" xfId="0" applyFont="1" applyBorder="1"/>
    <xf numFmtId="0" fontId="0" fillId="0" borderId="79" xfId="0" applyBorder="1"/>
    <xf numFmtId="0" fontId="0" fillId="0" borderId="50" xfId="0" applyBorder="1"/>
    <xf numFmtId="0" fontId="0" fillId="0" borderId="62" xfId="0" applyBorder="1"/>
    <xf numFmtId="0" fontId="0" fillId="0" borderId="63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84" borderId="83" xfId="0" applyFill="1" applyBorder="1"/>
    <xf numFmtId="0" fontId="0" fillId="85" borderId="84" xfId="0" applyFill="1"/>
    <xf numFmtId="0" fontId="0" fillId="86" borderId="85" xfId="0" applyFill="1"/>
    <xf numFmtId="0" fontId="2" fillId="86" borderId="85" xfId="0" applyFont="1" applyFill="1"/>
    <xf numFmtId="0" fontId="0" fillId="87" borderId="86" xfId="0" applyFill="1"/>
    <xf numFmtId="0" fontId="2" fillId="89" borderId="88" xfId="23" applyFont="1" applyFill="1" applyProtection="1">
      <protection locked="0" hidden="0"/>
    </xf>
    <xf numFmtId="0" fontId="0" fillId="90" borderId="89" xfId="0" applyFill="1"/>
    <xf numFmtId="0" fontId="0" fillId="91" borderId="90" xfId="23" applyFill="1" applyProtection="1">
      <protection locked="0" hidden="0"/>
    </xf>
    <xf numFmtId="0" fontId="0" fillId="90" borderId="89" xfId="0" applyFill="1" applyProtection="1">
      <protection locked="0" hidden="0"/>
    </xf>
    <xf numFmtId="0" fontId="2" fillId="85" borderId="84" xfId="0" applyFont="1" applyFill="1"/>
    <xf numFmtId="0" fontId="2" fillId="87" borderId="86" xfId="0" applyFont="1" applyFill="1"/>
    <xf numFmtId="0" fontId="2" fillId="90" borderId="89" xfId="0" applyFont="1" applyFill="1"/>
    <xf numFmtId="0" fontId="0" fillId="90" borderId="89" xfId="23" applyFill="1" applyBorder="1" applyProtection="1">
      <protection locked="0" hidden="0"/>
    </xf>
    <xf numFmtId="0" fontId="0" fillId="91" borderId="90" xfId="0" applyFill="1" applyBorder="1" applyProtection="1">
      <protection locked="0" hidden="0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 applyProtection="1">
      <alignment horizontal="center"/>
      <protection locked="0" hidden="0"/>
    </xf>
    <xf numFmtId="0" fontId="8" fillId="0" borderId="48" xfId="0" applyFont="1" applyBorder="1" applyAlignment="1" applyProtection="1">
      <alignment horizontal="center"/>
      <protection locked="0" hidden="0"/>
    </xf>
    <xf numFmtId="0" fontId="4" fillId="0" borderId="51" xfId="0" applyFont="1" applyBorder="1" applyAlignment="1">
      <alignment vertical="center"/>
    </xf>
    <xf numFmtId="0" fontId="0" fillId="0" borderId="91" xfId="0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7" fillId="93" borderId="92" xfId="0" applyFont="1" applyFill="1" applyBorder="1" applyAlignment="1" applyProtection="1">
      <alignment horizontal="center" vertical="center"/>
      <protection locked="0" hidden="0"/>
    </xf>
    <xf numFmtId="0" fontId="2" fillId="94" borderId="93" xfId="0" applyFont="1" applyFill="1" applyBorder="1" applyAlignment="1" applyProtection="1">
      <alignment horizontal="center" vertical="center"/>
      <protection locked="0" hidden="0"/>
    </xf>
    <xf numFmtId="14" fontId="6" fillId="0" borderId="47" xfId="0" applyNumberFormat="1" applyFont="1" applyBorder="1" applyAlignment="1">
      <alignment horizontal="center"/>
    </xf>
    <xf numFmtId="165" fontId="0" fillId="0" borderId="0" xfId="1"/>
    <xf numFmtId="164" fontId="0" fillId="0" borderId="0" xfId="2"/>
    <xf numFmtId="0" fontId="12" fillId="2" borderId="1" xfId="3"/>
    <xf numFmtId="0" fontId="12" fillId="3" borderId="2" xfId="4"/>
    <xf numFmtId="0" fontId="12" fillId="4" borderId="3" xfId="5"/>
    <xf numFmtId="0" fontId="12" fillId="5" borderId="4" xfId="6"/>
    <xf numFmtId="0" fontId="12" fillId="6" borderId="5" xfId="7"/>
    <xf numFmtId="0" fontId="12" fillId="7" borderId="6" xfId="8"/>
    <xf numFmtId="0" fontId="12" fillId="8" borderId="7" xfId="9"/>
    <xf numFmtId="0" fontId="12" fillId="9" borderId="8" xfId="10"/>
    <xf numFmtId="0" fontId="12" fillId="10" borderId="9" xfId="11"/>
    <xf numFmtId="0" fontId="12" fillId="5" borderId="4" xfId="12"/>
    <xf numFmtId="0" fontId="12" fillId="8" borderId="7" xfId="13"/>
    <xf numFmtId="0" fontId="12" fillId="11" borderId="10" xfId="14"/>
    <xf numFmtId="0" fontId="13" fillId="12" borderId="11" xfId="15"/>
    <xf numFmtId="0" fontId="13" fillId="9" borderId="8" xfId="16"/>
    <xf numFmtId="0" fontId="13" fillId="10" borderId="9" xfId="17"/>
    <xf numFmtId="0" fontId="13" fillId="13" borderId="12" xfId="18"/>
    <xf numFmtId="0" fontId="13" fillId="14" borderId="13" xfId="19"/>
    <xf numFmtId="0" fontId="13" fillId="15" borderId="14" xfId="20"/>
    <xf numFmtId="0" fontId="14" fillId="0" borderId="0" xfId="21"/>
    <xf numFmtId="166" fontId="0" fillId="0" borderId="0" xfId="22"/>
    <xf numFmtId="0" fontId="0" fillId="16" borderId="15" xfId="23"/>
    <xf numFmtId="0" fontId="15" fillId="17" borderId="16" xfId="24"/>
    <xf numFmtId="0" fontId="10" fillId="0" borderId="0" xfId="25">
      <alignment vertical="top"/>
    </xf>
    <xf numFmtId="0" fontId="16" fillId="0" borderId="0" xfId="26"/>
    <xf numFmtId="0" fontId="17" fillId="4" borderId="3" xfId="27"/>
    <xf numFmtId="0" fontId="9" fillId="0" borderId="0" xfId="28">
      <alignment vertical="top"/>
    </xf>
    <xf numFmtId="0" fontId="18" fillId="18" borderId="17" xfId="29"/>
    <xf numFmtId="0" fontId="19" fillId="19" borderId="18" xfId="30"/>
    <xf numFmtId="0" fontId="13" fillId="20" borderId="19" xfId="31"/>
    <xf numFmtId="0" fontId="13" fillId="21" borderId="20" xfId="32"/>
    <xf numFmtId="0" fontId="13" fillId="22" borderId="21" xfId="33"/>
    <xf numFmtId="0" fontId="13" fillId="13" borderId="12" xfId="34"/>
    <xf numFmtId="0" fontId="13" fillId="14" borderId="13" xfId="35"/>
    <xf numFmtId="0" fontId="13" fillId="23" borderId="22" xfId="36"/>
    <xf numFmtId="0" fontId="20" fillId="24" borderId="23" xfId="37"/>
    <xf numFmtId="0" fontId="21" fillId="25" borderId="24" xfId="38"/>
    <xf numFmtId="0" fontId="22" fillId="0" borderId="25" xfId="39"/>
    <xf numFmtId="0" fontId="23" fillId="0" borderId="26" xfId="40"/>
    <xf numFmtId="0" fontId="24" fillId="0" borderId="27" xfId="41"/>
    <xf numFmtId="0" fontId="24" fillId="0" borderId="0" xfId="42"/>
    <xf numFmtId="9" fontId="0" fillId="0" borderId="0" xfId="43"/>
    <xf numFmtId="0" fontId="25" fillId="0" borderId="28" xfId="44"/>
    <xf numFmtId="0" fontId="26" fillId="0" borderId="0" xfId="45"/>
    <xf numFmtId="0" fontId="27" fillId="0" borderId="29" xfId="46"/>
    <xf numFmtId="0" fontId="28" fillId="3" borderId="2" xfId="47"/>
    <xf numFmtId="167" fontId="0" fillId="0" borderId="0" xfId="48"/>
    <xf numFmtId="0" fontId="31" fillId="75" borderId="74" xfId="28" applyFont="1" applyFill="1" applyBorder="1" applyAlignment="1" applyProtection="1">
      <alignment vertical="bottom"/>
      <protection locked="1" hidden="0"/>
    </xf>
    <xf numFmtId="0" fontId="32" fillId="88" borderId="87" xfId="28" applyFont="1" applyFill="1" applyBorder="1" applyAlignment="1" applyProtection="1">
      <alignment vertical="bottom"/>
      <protection locked="1" hidden="0"/>
    </xf>
    <xf numFmtId="0" fontId="33" fillId="75" borderId="74" xfId="28" applyFont="1" applyFill="1" applyBorder="1" applyAlignment="1" applyProtection="1">
      <alignment vertical="bottom"/>
      <protection locked="1" hidden="0"/>
    </xf>
    <xf numFmtId="0" fontId="32" fillId="75" borderId="74" xfId="28" applyFont="1" applyFill="1" applyBorder="1" applyAlignment="1" applyProtection="1">
      <alignment vertical="bottom"/>
      <protection locked="1" hidden="0"/>
    </xf>
  </cellXfs>
  <cellStyles count="49">
    <cellStyle name="Normal" xfId="0" builtinId="0" customBuiltin="1"/>
    <cellStyle name="Comma" xfId="1" builtinId="3" customBuiltin="1"/>
    <cellStyle name="Comma [0]" xfId="2" builtinId="6" customBuiltin="1"/>
    <cellStyle name="20 % - Markeringsfarve1" xfId="3"/>
    <cellStyle name="20 % - Markeringsfarve2" xfId="4"/>
    <cellStyle name="20 % - Markeringsfarve3" xfId="5"/>
    <cellStyle name="20 % - Markeringsfarve4" xfId="6"/>
    <cellStyle name="20 % - Markeringsfarve5" xfId="7"/>
    <cellStyle name="20 % - Markeringsfarve6" xfId="8"/>
    <cellStyle name="40 % - Markeringsfarve1" xfId="9"/>
    <cellStyle name="40 % - Markeringsfarve2" xfId="10"/>
    <cellStyle name="40 % - Markeringsfarve3" xfId="11"/>
    <cellStyle name="40 % - Markeringsfarve4" xfId="12"/>
    <cellStyle name="40 % - Markeringsfarve5" xfId="13"/>
    <cellStyle name="40 % - Markeringsfarve6" xfId="14"/>
    <cellStyle name="60 % - Markeringsfarve1" xfId="15"/>
    <cellStyle name="60 % - Markeringsfarve2" xfId="16"/>
    <cellStyle name="60 % - Markeringsfarve3" xfId="17"/>
    <cellStyle name="60 % - Markeringsfarve4" xfId="18"/>
    <cellStyle name="60 % - Markeringsfarve5" xfId="19"/>
    <cellStyle name="60 % - Markeringsfarve6" xfId="20"/>
    <cellStyle name="Warning Text" xfId="21" builtinId="11" customBuiltin="1"/>
    <cellStyle name="Currency [0]" xfId="22" builtinId="7" customBuiltin="1"/>
    <cellStyle name="Note" xfId="23" builtinId="10" customBuiltin="1"/>
    <cellStyle name="Calculation" xfId="24" builtinId="22" customBuiltin="1"/>
    <cellStyle name="Followed Hyperlink" xfId="25" builtinId="9" customBuiltin="1"/>
    <cellStyle name="Explanatory Text" xfId="26" builtinId="53" customBuiltin="1"/>
    <cellStyle name="Good" xfId="27" builtinId="26" customBuiltin="1"/>
    <cellStyle name="Hyperlink" xfId="28" builtinId="8" customBuiltin="1"/>
    <cellStyle name="Input" xfId="29" builtinId="20" customBuiltin="1"/>
    <cellStyle name="Check Cell" xfId="30" builtinId="23" customBuiltin="1"/>
    <cellStyle name="Markeringsfarve1" xfId="31"/>
    <cellStyle name="Markeringsfarve2" xfId="32"/>
    <cellStyle name="Markeringsfarve3" xfId="33"/>
    <cellStyle name="Markeringsfarve4" xfId="34"/>
    <cellStyle name="Markeringsfarve5" xfId="35"/>
    <cellStyle name="Markeringsfarve6" xfId="36"/>
    <cellStyle name="Neutral" xfId="37" builtinId="28" customBuiltin="1"/>
    <cellStyle name="Output" xfId="38" builtinId="21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Percent" xfId="43" builtinId="5" customBuiltin="1"/>
    <cellStyle name="Linked Cell" xfId="44" builtinId="24" customBuiltin="1"/>
    <cellStyle name="Title" xfId="45" builtinId="15" customBuiltin="1"/>
    <cellStyle name="Total" xfId="46" builtinId="25" customBuiltin="1"/>
    <cellStyle name="Bad" xfId="47" builtinId="27" customBuiltin="1"/>
    <cellStyle name="Currency" xfId="48" builtinId="4" customBuiltin="1"/>
  </cellStyles>
  <tableStyles count="0"/>
  <extLst>
    <ext uri="smNativeData">
      <pm:charStyles xmlns:pm="smNativeData" id="1604533747" count="1">
        <pm:charStyle name="Normal" fontId="1" Id="1"/>
      </pm:charStyles>
      <pm:colors xmlns:pm="smNativeData" id="1604533747" count="30">
        <pm:color name="Mørk lilla" rgb="800080"/>
        <pm:color name="Blågrøn" rgb="008080"/>
        <pm:color name="Sølvgrå" rgb="C0C0C0"/>
        <pm:color name="Vintergrønt" rgb="9999FF"/>
        <pm:color name="Blomme" rgb="993366"/>
        <pm:color name="Elfenben" rgb="FFFFCC"/>
        <pm:color name="Lys akvamarin" rgb="CCFFFF"/>
        <pm:color name="Dyblilla" rgb="660066"/>
        <pm:color name="Koral" rgb="FF8080"/>
        <pm:color name="Havblå" rgb="0066CC"/>
        <pm:color name="Isblå" rgb="CCCCFF"/>
        <pm:color name="Himmelblå" rgb="00CCFF"/>
        <pm:color name="Lysegrøn" rgb="CCFFCC"/>
        <pm:color name="Lysegul" rgb="FFFF99"/>
        <pm:color name="Blegblå" rgb="99CCFF"/>
        <pm:color name="Lys magenta" rgb="FF99CC"/>
        <pm:color name="Lavendel" rgb="CC99FF"/>
        <pm:color name="Sandfarvet" rgb="FFCC99"/>
        <pm:color name="Lyseblå" rgb="3366FF"/>
        <pm:color name="Aqua" rgb="33CCCC"/>
        <pm:color name="Lime" rgb="99CC00"/>
        <pm:color name="Guld" rgb="FFCC00"/>
        <pm:color name="Lys orange" rgb="FF9900"/>
        <pm:color name="Orange" rgb="FF6600"/>
        <pm:color name="Blågrå" rgb="666699"/>
        <pm:color name="Havgrøn" rgb="339966"/>
        <pm:color name="Mørkegrøn 1" rgb="003300"/>
        <pm:color name="Olivengrøn" rgb="333300"/>
        <pm:color name="Brun 1" rgb="993300"/>
        <pm:color name="Indigoblå" rgb="33339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45"/>
  <sheetViews>
    <sheetView showGridLines="0" tabSelected="1" view="normal" zoomScale="130" workbookViewId="0">
      <selection activeCell="B3" sqref="B3"/>
    </sheetView>
  </sheetViews>
  <sheetFormatPr defaultRowHeight="13.45"/>
  <cols>
    <col min="1" max="1" width="17.423423" customWidth="1"/>
    <col min="2" max="2" width="12.855856" customWidth="1"/>
    <col min="4" max="4" width="12.423423" customWidth="1"/>
    <col min="6" max="6" width="12.711712" customWidth="1"/>
    <col min="7" max="7" width="10.711712" customWidth="1"/>
    <col min="8" max="8" width="12.423423" customWidth="1"/>
    <col min="9" max="9" width="3.711712" customWidth="1"/>
    <col min="10" max="10" width="16.000000" customWidth="1"/>
    <col min="14" max="14" width="6.000000" customWidth="1"/>
    <col min="16" max="16" width="10.144144" customWidth="1"/>
    <col min="19" max="19" width="13.855856" customWidth="1"/>
    <col min="23" max="23" width="22.288288" customWidth="1"/>
    <col min="24" max="24" width="22.144144" customWidth="1"/>
    <col min="25" max="25" width="20.423423" customWidth="1"/>
  </cols>
  <sheetData>
    <row r="1" spans="1:24">
      <c r="A1" s="15"/>
      <c r="B1" s="68" t="s">
        <v>0</v>
      </c>
      <c r="C1" s="64"/>
      <c r="D1" s="65"/>
      <c r="E1" s="64"/>
      <c r="F1" s="64"/>
      <c r="G1" s="64"/>
      <c r="H1" s="64"/>
      <c r="I1" s="73"/>
      <c r="J1" s="85"/>
      <c r="K1" s="15"/>
      <c r="L1" s="15"/>
      <c r="M1" s="15"/>
      <c r="N1" s="15"/>
      <c r="O1" s="15"/>
      <c r="P1" s="15"/>
      <c r="Q1" s="15"/>
      <c r="R1" s="15"/>
      <c r="S1" s="15"/>
      <c r="T1" s="15"/>
      <c r="U1" s="94" t="s">
        <v>1</v>
      </c>
      <c r="V1" s="88" t="s">
        <v>2</v>
      </c>
      <c r="W1" s="95" t="s">
        <v>3</v>
      </c>
      <c r="X1" s="96" t="s">
        <v>4</v>
      </c>
    </row>
    <row r="2" spans="1:24">
      <c r="A2" s="15"/>
      <c r="B2" s="67" t="s">
        <v>5</v>
      </c>
      <c r="C2" s="66"/>
      <c r="D2" s="66"/>
      <c r="E2" s="66"/>
      <c r="F2" s="66"/>
      <c r="G2" s="66"/>
      <c r="H2" s="66"/>
      <c r="I2" s="74"/>
      <c r="J2" s="74"/>
      <c r="K2" s="15"/>
      <c r="L2" s="15"/>
      <c r="M2" s="15"/>
      <c r="N2" s="15"/>
      <c r="O2" s="15"/>
      <c r="P2" s="15"/>
      <c r="Q2" s="15"/>
      <c r="R2" s="15"/>
      <c r="S2" s="15"/>
      <c r="T2" s="15"/>
      <c r="U2" s="86" t="s">
        <v>6</v>
      </c>
      <c r="V2" s="88" t="s">
        <v>7</v>
      </c>
      <c r="W2" s="163" t="s">
        <v>8</v>
      </c>
      <c r="X2" s="91"/>
    </row>
    <row r="3" spans="1:24">
      <c r="A3" s="15"/>
      <c r="B3" s="16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5" t="s">
        <v>10</v>
      </c>
      <c r="T3" s="15"/>
      <c r="U3" s="86" t="s">
        <v>6</v>
      </c>
      <c r="V3" s="87" t="n">
        <v>2</v>
      </c>
      <c r="W3" s="90" t="s">
        <v>11</v>
      </c>
      <c r="X3" s="92" t="s">
        <v>12</v>
      </c>
    </row>
    <row r="4" spans="1:25">
      <c r="A4" s="15"/>
      <c r="B4" s="13" t="s">
        <v>13</v>
      </c>
      <c r="C4" s="59"/>
      <c r="D4" s="14"/>
      <c r="E4" s="15"/>
      <c r="F4" s="13" t="s">
        <v>14</v>
      </c>
      <c r="G4" s="60"/>
      <c r="H4" s="1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6" t="s">
        <v>15</v>
      </c>
      <c r="V4" s="87" t="n">
        <v>3</v>
      </c>
      <c r="W4" s="89" t="s">
        <v>12</v>
      </c>
      <c r="X4" s="98" t="s">
        <v>16</v>
      </c>
      <c r="Y4" s="69"/>
    </row>
    <row r="5" spans="1:25">
      <c r="A5" s="15"/>
      <c r="B5" s="13" t="s">
        <v>17</v>
      </c>
      <c r="C5" s="59"/>
      <c r="D5" s="14"/>
      <c r="E5" s="15"/>
      <c r="F5" s="13" t="s">
        <v>18</v>
      </c>
      <c r="G5" s="59"/>
      <c r="H5" s="1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86" t="s">
        <v>19</v>
      </c>
      <c r="V5" s="87"/>
      <c r="W5" s="89" t="s">
        <v>16</v>
      </c>
      <c r="X5" s="92" t="s">
        <v>20</v>
      </c>
      <c r="Y5" s="69"/>
    </row>
    <row r="6" spans="1:2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86" t="s">
        <v>21</v>
      </c>
      <c r="V6" s="87"/>
      <c r="W6" s="89" t="s">
        <v>20</v>
      </c>
      <c r="X6" s="92" t="s">
        <v>22</v>
      </c>
    </row>
    <row r="7" spans="1:24">
      <c r="A7" s="15"/>
      <c r="B7" s="13" t="s">
        <v>23</v>
      </c>
      <c r="C7" s="55"/>
      <c r="D7" s="56"/>
      <c r="E7" s="15"/>
      <c r="F7" s="13" t="s">
        <v>24</v>
      </c>
      <c r="G7" s="55"/>
      <c r="H7" s="5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86" t="s">
        <v>25</v>
      </c>
      <c r="V7" s="87"/>
      <c r="W7" s="89" t="s">
        <v>22</v>
      </c>
      <c r="X7" s="98" t="s">
        <v>26</v>
      </c>
    </row>
    <row r="8" spans="1: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86" t="s">
        <v>27</v>
      </c>
      <c r="V8" s="87"/>
      <c r="W8" s="89" t="s">
        <v>26</v>
      </c>
      <c r="X8" s="92" t="s">
        <v>28</v>
      </c>
      <c r="Y8" s="69"/>
    </row>
    <row r="9" spans="1:24">
      <c r="A9" s="15"/>
      <c r="B9" s="61"/>
      <c r="C9" s="17"/>
      <c r="D9" s="11"/>
      <c r="E9" s="15"/>
      <c r="F9" s="61"/>
      <c r="G9" s="17"/>
      <c r="H9" s="11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6" t="s">
        <v>29</v>
      </c>
      <c r="V9" s="87"/>
      <c r="W9" s="89" t="s">
        <v>28</v>
      </c>
      <c r="X9" s="98" t="s">
        <v>30</v>
      </c>
    </row>
    <row r="10" spans="1:25">
      <c r="A10" s="15"/>
      <c r="B10" s="61"/>
      <c r="C10" s="17"/>
      <c r="D10" s="11"/>
      <c r="E10" s="15"/>
      <c r="F10" s="61"/>
      <c r="G10" s="17"/>
      <c r="H10" s="1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86" t="s">
        <v>31</v>
      </c>
      <c r="V10" s="87"/>
      <c r="W10" s="89" t="s">
        <v>30</v>
      </c>
      <c r="X10" s="98" t="s">
        <v>32</v>
      </c>
      <c r="Y10" s="69"/>
    </row>
    <row r="11" spans="1:25">
      <c r="A11" s="15"/>
      <c r="B11" s="162" t="s">
        <v>33</v>
      </c>
      <c r="C11" s="15"/>
      <c r="D11" s="15"/>
      <c r="E11" s="15"/>
      <c r="F11" s="15"/>
      <c r="G11" s="15"/>
      <c r="H11" s="15"/>
      <c r="I11" s="15"/>
      <c r="J11" s="164" t="s">
        <v>34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86" t="s">
        <v>35</v>
      </c>
      <c r="V11" s="87"/>
      <c r="W11" s="89" t="s">
        <v>32</v>
      </c>
      <c r="X11" s="98" t="s">
        <v>36</v>
      </c>
      <c r="Y11" s="69"/>
    </row>
    <row r="12" spans="1:25">
      <c r="A12" s="15"/>
      <c r="B12" s="15"/>
      <c r="C12" s="15"/>
      <c r="D12" s="15"/>
      <c r="E12" s="15"/>
      <c r="F12" s="15"/>
      <c r="G12" s="15"/>
      <c r="H12" s="15"/>
      <c r="I12" s="15"/>
      <c r="J12" s="72" t="s">
        <v>37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86" t="s">
        <v>38</v>
      </c>
      <c r="V12" s="87"/>
      <c r="W12" s="89" t="s">
        <v>36</v>
      </c>
      <c r="X12" s="98" t="s">
        <v>39</v>
      </c>
      <c r="Y12" s="69"/>
    </row>
    <row r="13" spans="1:24">
      <c r="A13" s="15"/>
      <c r="B13" s="18" t="s">
        <v>40</v>
      </c>
      <c r="C13" s="20" t="n">
        <v>1</v>
      </c>
      <c r="D13" s="19"/>
      <c r="E13" s="15"/>
      <c r="F13" s="18" t="s">
        <v>40</v>
      </c>
      <c r="G13" s="20" t="n">
        <v>3</v>
      </c>
      <c r="H13" s="19"/>
      <c r="I13" s="72" t="n">
        <v>1</v>
      </c>
      <c r="J13" s="7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86" t="s">
        <v>41</v>
      </c>
      <c r="V13" s="87"/>
      <c r="W13" s="89" t="s">
        <v>39</v>
      </c>
      <c r="X13" s="92" t="s">
        <v>42</v>
      </c>
    </row>
    <row r="14" spans="1:25">
      <c r="A14" s="15"/>
      <c r="B14" s="1" t="s">
        <v>43</v>
      </c>
      <c r="C14" s="58">
        <f>B9</f>
        <v>0</v>
      </c>
      <c r="D14" s="12"/>
      <c r="E14" s="15"/>
      <c r="F14" s="1" t="s">
        <v>43</v>
      </c>
      <c r="G14" s="58">
        <f>F9</f>
        <v>0</v>
      </c>
      <c r="H14" s="12"/>
      <c r="I14" s="72" t="n">
        <v>2</v>
      </c>
      <c r="J14" s="7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86" t="s">
        <v>44</v>
      </c>
      <c r="V14" s="87"/>
      <c r="W14" s="89" t="s">
        <v>42</v>
      </c>
      <c r="X14" s="98" t="s">
        <v>45</v>
      </c>
      <c r="Y14" s="69"/>
    </row>
    <row r="15" spans="1:25">
      <c r="A15" s="15"/>
      <c r="B15" s="1"/>
      <c r="C15" s="3" t="s">
        <v>46</v>
      </c>
      <c r="D15" s="4" t="s">
        <v>47</v>
      </c>
      <c r="E15" s="15"/>
      <c r="F15" s="1"/>
      <c r="G15" s="3" t="s">
        <v>46</v>
      </c>
      <c r="H15" s="4" t="s">
        <v>47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86" t="s">
        <v>48</v>
      </c>
      <c r="V15" s="87"/>
      <c r="W15" s="89" t="s">
        <v>45</v>
      </c>
      <c r="X15" s="92" t="s">
        <v>49</v>
      </c>
      <c r="Y15" s="69"/>
    </row>
    <row r="16" spans="1:25">
      <c r="A16" s="15"/>
      <c r="B16" s="5" t="n">
        <v>1</v>
      </c>
      <c r="C16" s="62"/>
      <c r="D16" s="6" t="str">
        <f>IF(C16="","",C16)</f>
        <v/>
      </c>
      <c r="E16" s="15"/>
      <c r="F16" s="5" t="n">
        <v>1</v>
      </c>
      <c r="G16" s="62"/>
      <c r="H16" s="6" t="str">
        <f>IF(G16="","",G16)</f>
        <v/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86" t="s">
        <v>50</v>
      </c>
      <c r="V16" s="87"/>
      <c r="W16" s="89" t="s">
        <v>49</v>
      </c>
      <c r="X16" s="92" t="s">
        <v>51</v>
      </c>
      <c r="Y16" s="69"/>
    </row>
    <row r="17" spans="1:24">
      <c r="A17" s="15"/>
      <c r="B17" s="5" t="n">
        <v>2</v>
      </c>
      <c r="C17" s="62"/>
      <c r="D17" s="6" t="str">
        <f>IF(C17="","",C17+D16)</f>
        <v/>
      </c>
      <c r="E17" s="15"/>
      <c r="F17" s="5" t="n">
        <v>2</v>
      </c>
      <c r="G17" s="62"/>
      <c r="H17" s="6" t="str">
        <f>IF(G17="","",G17+H16)</f>
        <v/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86" t="s">
        <v>52</v>
      </c>
      <c r="V17" s="87"/>
      <c r="W17" s="89" t="s">
        <v>51</v>
      </c>
      <c r="X17" s="92" t="s">
        <v>53</v>
      </c>
    </row>
    <row r="18" spans="1:25">
      <c r="A18" s="15"/>
      <c r="B18" s="5" t="n">
        <v>3</v>
      </c>
      <c r="C18" s="62"/>
      <c r="D18" s="6" t="str">
        <f>IF(C18="","",C18+D17)</f>
        <v/>
      </c>
      <c r="E18" s="15"/>
      <c r="F18" s="5" t="n">
        <v>3</v>
      </c>
      <c r="G18" s="62"/>
      <c r="H18" s="6" t="str">
        <f>IF(G18="","",G18+H17)</f>
        <v/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86" t="s">
        <v>54</v>
      </c>
      <c r="V18" s="87"/>
      <c r="W18" s="89" t="s">
        <v>53</v>
      </c>
      <c r="X18" s="92" t="s">
        <v>55</v>
      </c>
      <c r="Y18" s="69"/>
    </row>
    <row r="19" spans="1:25">
      <c r="A19" s="15"/>
      <c r="B19" s="5" t="n">
        <v>4</v>
      </c>
      <c r="C19" s="62"/>
      <c r="D19" s="6" t="str">
        <f>IF(C19="","",C19+D18)</f>
        <v/>
      </c>
      <c r="E19" s="15"/>
      <c r="F19" s="5" t="n">
        <v>4</v>
      </c>
      <c r="G19" s="62"/>
      <c r="H19" s="6" t="str">
        <f>IF(G19="","",G19+H18)</f>
        <v/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86" t="s">
        <v>56</v>
      </c>
      <c r="V19" s="87"/>
      <c r="W19" s="89" t="s">
        <v>55</v>
      </c>
      <c r="X19" s="92" t="s">
        <v>57</v>
      </c>
      <c r="Y19" s="69"/>
    </row>
    <row r="20" spans="1:24">
      <c r="A20" s="15"/>
      <c r="B20" s="5" t="n">
        <v>5</v>
      </c>
      <c r="C20" s="62"/>
      <c r="D20" s="6" t="str">
        <f>IF(C20="","",C20+D19)</f>
        <v/>
      </c>
      <c r="E20" s="15"/>
      <c r="F20" s="5" t="n">
        <v>5</v>
      </c>
      <c r="G20" s="62"/>
      <c r="H20" s="6" t="str">
        <f>IF(G20="","",G20+H19)</f>
        <v/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86" t="s">
        <v>58</v>
      </c>
      <c r="V20" s="87"/>
      <c r="W20" s="89" t="s">
        <v>57</v>
      </c>
      <c r="X20" s="92" t="s">
        <v>59</v>
      </c>
    </row>
    <row r="21" spans="1:25">
      <c r="A21" s="15"/>
      <c r="B21" s="5" t="n">
        <v>6</v>
      </c>
      <c r="C21" s="62"/>
      <c r="D21" s="6" t="str">
        <f>IF(C21="","",C21+D20)</f>
        <v/>
      </c>
      <c r="E21" s="15"/>
      <c r="F21" s="5" t="n">
        <v>6</v>
      </c>
      <c r="G21" s="62"/>
      <c r="H21" s="6" t="str">
        <f>IF(G21="","",G21+H20)</f>
        <v/>
      </c>
      <c r="I21" s="15"/>
      <c r="J21" s="15"/>
      <c r="K21" s="15"/>
      <c r="L21" s="15"/>
      <c r="M21" s="15"/>
      <c r="N21" s="15"/>
      <c r="O21" s="15"/>
      <c r="P21" s="15"/>
      <c r="Q21" s="63"/>
      <c r="R21" s="15"/>
      <c r="S21" s="15"/>
      <c r="T21" s="15"/>
      <c r="U21" s="86" t="s">
        <v>60</v>
      </c>
      <c r="V21" s="87"/>
      <c r="W21" s="89" t="s">
        <v>59</v>
      </c>
      <c r="X21" s="98" t="s">
        <v>61</v>
      </c>
      <c r="Y21" s="69"/>
    </row>
    <row r="22" spans="1:24">
      <c r="A22" s="15"/>
      <c r="B22" s="5" t="n">
        <v>7</v>
      </c>
      <c r="C22" s="62"/>
      <c r="D22" s="6" t="str">
        <f>IF(C22="","",C22+D21)</f>
        <v/>
      </c>
      <c r="E22" s="15"/>
      <c r="F22" s="5" t="n">
        <v>7</v>
      </c>
      <c r="G22" s="62"/>
      <c r="H22" s="6" t="str">
        <f>IF(G22="","",G22+H21)</f>
        <v/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86" t="s">
        <v>62</v>
      </c>
      <c r="V22" s="87"/>
      <c r="W22" s="89" t="s">
        <v>61</v>
      </c>
      <c r="X22" s="92" t="s">
        <v>63</v>
      </c>
    </row>
    <row r="23" spans="1:25">
      <c r="A23" s="15"/>
      <c r="B23" s="5" t="n">
        <v>8</v>
      </c>
      <c r="C23" s="62"/>
      <c r="D23" s="6" t="str">
        <f>IF(C23="","",C23+D22)</f>
        <v/>
      </c>
      <c r="E23" s="15"/>
      <c r="F23" s="5" t="n">
        <v>8</v>
      </c>
      <c r="G23" s="62"/>
      <c r="H23" s="6" t="str">
        <f>IF(G23="","",G23+H22)</f>
        <v/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86" t="s">
        <v>64</v>
      </c>
      <c r="V23" s="87"/>
      <c r="W23" s="89" t="s">
        <v>63</v>
      </c>
      <c r="X23" s="92" t="s">
        <v>65</v>
      </c>
      <c r="Y23" s="69"/>
    </row>
    <row r="24" spans="1:25">
      <c r="A24" s="15"/>
      <c r="B24" s="5" t="n">
        <v>9</v>
      </c>
      <c r="C24" s="62"/>
      <c r="D24" s="6" t="str">
        <f>IF(C24="","",C24+D23)</f>
        <v/>
      </c>
      <c r="E24" s="15"/>
      <c r="F24" s="5" t="n">
        <v>9</v>
      </c>
      <c r="G24" s="62"/>
      <c r="H24" s="6" t="str">
        <f>IF(G24="","",G24+H23)</f>
        <v/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86" t="s">
        <v>66</v>
      </c>
      <c r="V24" s="87"/>
      <c r="W24" s="89" t="s">
        <v>65</v>
      </c>
      <c r="X24" s="92" t="s">
        <v>67</v>
      </c>
      <c r="Y24" s="69"/>
    </row>
    <row r="25" spans="1:25">
      <c r="A25" s="15"/>
      <c r="B25" s="5" t="n">
        <v>10</v>
      </c>
      <c r="C25" s="62"/>
      <c r="D25" s="6" t="str">
        <f>IF(C25="","",C25+D24)</f>
        <v/>
      </c>
      <c r="E25" s="15"/>
      <c r="F25" s="5" t="n">
        <v>10</v>
      </c>
      <c r="G25" s="62"/>
      <c r="H25" s="6" t="str">
        <f>IF(G25="","",G25+H24)</f>
        <v/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86" t="s">
        <v>68</v>
      </c>
      <c r="V25" s="87"/>
      <c r="W25" s="89" t="s">
        <v>67</v>
      </c>
      <c r="X25" s="92" t="s">
        <v>69</v>
      </c>
      <c r="Y25" s="69"/>
    </row>
    <row r="26" spans="1:24">
      <c r="A26" s="15"/>
      <c r="B26" s="5"/>
      <c r="C26" s="2"/>
      <c r="D26" s="7"/>
      <c r="E26" s="15"/>
      <c r="F26" s="5"/>
      <c r="G26" s="2"/>
      <c r="H26" s="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86" t="s">
        <v>70</v>
      </c>
      <c r="V26" s="87"/>
      <c r="W26" s="89" t="s">
        <v>69</v>
      </c>
      <c r="X26" s="92" t="s">
        <v>71</v>
      </c>
    </row>
    <row r="27" spans="1:24">
      <c r="A27" s="15"/>
      <c r="B27" s="5" t="n">
        <v>11</v>
      </c>
      <c r="C27" s="62"/>
      <c r="D27" s="6" t="str">
        <f>IF(C27="","",C27+D25)</f>
        <v/>
      </c>
      <c r="E27" s="15"/>
      <c r="F27" s="5" t="n">
        <v>11</v>
      </c>
      <c r="G27" s="62"/>
      <c r="H27" s="6" t="str">
        <f>IF(G27="","",G27+H25)</f>
        <v/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86" t="s">
        <v>72</v>
      </c>
      <c r="V27" s="87"/>
      <c r="W27" s="89" t="s">
        <v>71</v>
      </c>
      <c r="X27" s="92" t="s">
        <v>73</v>
      </c>
    </row>
    <row r="28" spans="1:25">
      <c r="A28" s="15"/>
      <c r="B28" s="5" t="n">
        <v>12</v>
      </c>
      <c r="C28" s="62"/>
      <c r="D28" s="6" t="str">
        <f>IF(C28="","",C28+D27)</f>
        <v/>
      </c>
      <c r="E28" s="15"/>
      <c r="F28" s="5" t="n">
        <v>12</v>
      </c>
      <c r="G28" s="62"/>
      <c r="H28" s="6" t="str">
        <f>IF(G28="","",G28+H27)</f>
        <v/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86" t="s">
        <v>74</v>
      </c>
      <c r="V28" s="87"/>
      <c r="W28" s="89" t="s">
        <v>73</v>
      </c>
      <c r="X28" s="98" t="s">
        <v>75</v>
      </c>
      <c r="Y28" s="69"/>
    </row>
    <row r="29" spans="1:25">
      <c r="A29" s="15"/>
      <c r="B29" s="5" t="n">
        <v>13</v>
      </c>
      <c r="C29" s="62"/>
      <c r="D29" s="6" t="str">
        <f>IF(C29="","",C29+D28)</f>
        <v/>
      </c>
      <c r="E29" s="15"/>
      <c r="F29" s="5" t="n">
        <v>13</v>
      </c>
      <c r="G29" s="62"/>
      <c r="H29" s="6" t="str">
        <f>IF(G29="","",G29+H28)</f>
        <v/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86"/>
      <c r="V29" s="87"/>
      <c r="W29" s="89" t="s">
        <v>75</v>
      </c>
      <c r="X29" s="92" t="s">
        <v>76</v>
      </c>
      <c r="Y29" s="69"/>
    </row>
    <row r="30" spans="1:25">
      <c r="A30" s="15"/>
      <c r="B30" s="5" t="n">
        <v>14</v>
      </c>
      <c r="C30" s="62"/>
      <c r="D30" s="6" t="str">
        <f>IF(C30="","",C30+D29)</f>
        <v/>
      </c>
      <c r="E30" s="15"/>
      <c r="F30" s="5" t="n">
        <v>14</v>
      </c>
      <c r="G30" s="62"/>
      <c r="H30" s="6" t="str">
        <f>IF(G30="","",G30+H29)</f>
        <v/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86"/>
      <c r="V30" s="87"/>
      <c r="W30" s="89" t="s">
        <v>76</v>
      </c>
      <c r="X30" s="91" t="s">
        <v>77</v>
      </c>
      <c r="Y30" s="69"/>
    </row>
    <row r="31" spans="1:24">
      <c r="A31" s="15"/>
      <c r="B31" s="5" t="n">
        <v>15</v>
      </c>
      <c r="C31" s="62"/>
      <c r="D31" s="6" t="str">
        <f>IF(C31="","",C31+D30)</f>
        <v/>
      </c>
      <c r="E31" s="15"/>
      <c r="F31" s="5" t="n">
        <v>15</v>
      </c>
      <c r="G31" s="62"/>
      <c r="H31" s="6" t="str">
        <f>IF(G31="","",G31+H30)</f>
        <v/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86"/>
      <c r="V31" s="87"/>
      <c r="W31" s="89" t="s">
        <v>77</v>
      </c>
      <c r="X31" s="92" t="s">
        <v>78</v>
      </c>
    </row>
    <row r="32" spans="1:25">
      <c r="A32" s="15"/>
      <c r="B32" s="5" t="n">
        <v>16</v>
      </c>
      <c r="C32" s="62"/>
      <c r="D32" s="6" t="str">
        <f>IF(C32="","",C32+D31)</f>
        <v/>
      </c>
      <c r="E32" s="15"/>
      <c r="F32" s="5" t="n">
        <v>16</v>
      </c>
      <c r="G32" s="62"/>
      <c r="H32" s="6" t="str">
        <f>IF(G32="","",G32+H31)</f>
        <v/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86"/>
      <c r="V32" s="87"/>
      <c r="W32" s="89" t="s">
        <v>78</v>
      </c>
      <c r="X32" s="92" t="s">
        <v>79</v>
      </c>
      <c r="Y32" s="69"/>
    </row>
    <row r="33" spans="1:25">
      <c r="A33" s="15"/>
      <c r="B33" s="5" t="n">
        <v>17</v>
      </c>
      <c r="C33" s="62"/>
      <c r="D33" s="6" t="str">
        <f>IF(C33="","",C33+D32)</f>
        <v/>
      </c>
      <c r="E33" s="15"/>
      <c r="F33" s="5" t="n">
        <v>17</v>
      </c>
      <c r="G33" s="62"/>
      <c r="H33" s="6" t="str">
        <f>IF(G33="","",G33+H32)</f>
        <v/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86"/>
      <c r="V33" s="87"/>
      <c r="W33" s="89" t="s">
        <v>79</v>
      </c>
      <c r="X33" s="92" t="s">
        <v>80</v>
      </c>
      <c r="Y33" s="69"/>
    </row>
    <row r="34" spans="1:24">
      <c r="A34" s="15"/>
      <c r="B34" s="5" t="n">
        <v>18</v>
      </c>
      <c r="C34" s="62"/>
      <c r="D34" s="6" t="str">
        <f>IF(C34="","",C34+D33)</f>
        <v/>
      </c>
      <c r="E34" s="15"/>
      <c r="F34" s="5" t="n">
        <v>18</v>
      </c>
      <c r="G34" s="62"/>
      <c r="H34" s="6" t="str">
        <f>IF(G34="","",G34+H33)</f>
        <v/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86"/>
      <c r="V34" s="87"/>
      <c r="W34" s="89" t="s">
        <v>80</v>
      </c>
      <c r="X34" s="92" t="s">
        <v>81</v>
      </c>
    </row>
    <row r="35" spans="1:25">
      <c r="A35" s="15"/>
      <c r="B35" s="5" t="n">
        <v>19</v>
      </c>
      <c r="C35" s="62"/>
      <c r="D35" s="6" t="str">
        <f>IF(C35="","",C35+D34)</f>
        <v/>
      </c>
      <c r="E35" s="15"/>
      <c r="F35" s="5" t="n">
        <v>19</v>
      </c>
      <c r="G35" s="62"/>
      <c r="H35" s="6" t="str">
        <f>IF(G35="","",G35+H34)</f>
        <v/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86"/>
      <c r="V35" s="87"/>
      <c r="W35" s="89" t="s">
        <v>81</v>
      </c>
      <c r="X35" s="92" t="s">
        <v>82</v>
      </c>
      <c r="Y35" s="69"/>
    </row>
    <row r="36" spans="1:25">
      <c r="A36" s="15"/>
      <c r="B36" s="5" t="n">
        <v>20</v>
      </c>
      <c r="C36" s="62"/>
      <c r="D36" s="6" t="str">
        <f>IF(C36="","",C36+D35)</f>
        <v/>
      </c>
      <c r="E36" s="15"/>
      <c r="F36" s="5" t="n">
        <v>20</v>
      </c>
      <c r="G36" s="62"/>
      <c r="H36" s="6" t="str">
        <f>IF(G36="","",G36+H35)</f>
        <v/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86"/>
      <c r="V36" s="87"/>
      <c r="W36" s="89" t="s">
        <v>82</v>
      </c>
      <c r="X36" s="92" t="s">
        <v>83</v>
      </c>
      <c r="Y36" s="69"/>
    </row>
    <row r="37" spans="1:25">
      <c r="A37" s="15"/>
      <c r="B37" s="1" t="s">
        <v>84</v>
      </c>
      <c r="C37" s="2">
        <f>IF(D37&gt;H37,2,IF(D37=H37,1,IF(D37&lt;H37,0)))</f>
        <v>1</v>
      </c>
      <c r="D37" s="57" t="str">
        <f>IF(SUM(C16:C36)=0,"",SUM(C16:C36)/COUNT(C16:C36))</f>
        <v/>
      </c>
      <c r="E37" s="15"/>
      <c r="F37" s="1" t="s">
        <v>84</v>
      </c>
      <c r="G37" s="2">
        <f>IF(H37&gt;D37,2,IF(H37=D37,1,IF(H37&lt;D37,0)))</f>
        <v>1</v>
      </c>
      <c r="H37" s="57" t="str">
        <f>IF(SUM(G16:G36)=0,"",SUM(G16:G36)/COUNT(G16:G36))</f>
        <v/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86"/>
      <c r="V37" s="87"/>
      <c r="W37" s="89" t="s">
        <v>83</v>
      </c>
      <c r="X37" s="92" t="s">
        <v>85</v>
      </c>
      <c r="Y37" s="69"/>
    </row>
    <row r="38" spans="1:25">
      <c r="A38" s="15"/>
      <c r="B38" s="8" t="s">
        <v>86</v>
      </c>
      <c r="C38" s="9"/>
      <c r="D38" s="10">
        <f>MAX(C16:C36)</f>
        <v>0</v>
      </c>
      <c r="E38" s="15"/>
      <c r="F38" s="8" t="s">
        <v>86</v>
      </c>
      <c r="G38" s="9"/>
      <c r="H38" s="10">
        <f>MAX(G16:G36)</f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86"/>
      <c r="V38" s="87"/>
      <c r="W38" s="89" t="s">
        <v>85</v>
      </c>
      <c r="X38" s="92" t="s">
        <v>87</v>
      </c>
      <c r="Y38" s="69"/>
    </row>
    <row r="39" spans="1:2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86"/>
      <c r="V39" s="87"/>
      <c r="W39" s="89" t="s">
        <v>87</v>
      </c>
      <c r="X39" s="92" t="s">
        <v>88</v>
      </c>
    </row>
    <row r="40" spans="1:25">
      <c r="A40" s="15"/>
      <c r="B40" s="15"/>
      <c r="C40" s="15"/>
      <c r="D40" s="15"/>
      <c r="E40" s="15"/>
      <c r="F40" s="15"/>
      <c r="G40" s="15"/>
      <c r="H40" s="15"/>
      <c r="I40" s="15"/>
      <c r="J40" s="72" t="s">
        <v>89</v>
      </c>
      <c r="K40" s="15"/>
      <c r="L40" s="15"/>
      <c r="M40" s="15"/>
      <c r="N40" s="15"/>
      <c r="O40" s="15"/>
      <c r="P40" s="15"/>
      <c r="Q40" s="15"/>
      <c r="R40" s="15"/>
      <c r="S40" s="165" t="s">
        <v>10</v>
      </c>
      <c r="T40" s="15"/>
      <c r="U40" s="86"/>
      <c r="V40" s="87"/>
      <c r="W40" s="89" t="s">
        <v>88</v>
      </c>
      <c r="X40" s="92" t="s">
        <v>90</v>
      </c>
      <c r="Y40" s="69"/>
    </row>
    <row r="41" spans="1:25">
      <c r="A41" s="15"/>
      <c r="B41" s="18" t="s">
        <v>91</v>
      </c>
      <c r="C41" s="20" t="n">
        <v>2</v>
      </c>
      <c r="D41" s="19"/>
      <c r="E41" s="15"/>
      <c r="F41" s="18" t="s">
        <v>91</v>
      </c>
      <c r="G41" s="20" t="n">
        <v>4</v>
      </c>
      <c r="H41" s="19"/>
      <c r="I41" s="72" t="n">
        <v>1</v>
      </c>
      <c r="J41" s="7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86"/>
      <c r="V41" s="87"/>
      <c r="W41" s="89" t="s">
        <v>90</v>
      </c>
      <c r="X41" s="92" t="s">
        <v>92</v>
      </c>
      <c r="Y41" s="69"/>
    </row>
    <row r="42" spans="1:25">
      <c r="A42" s="15"/>
      <c r="B42" s="1" t="s">
        <v>43</v>
      </c>
      <c r="C42" s="58">
        <f>B10</f>
        <v>0</v>
      </c>
      <c r="D42" s="12"/>
      <c r="E42" s="15"/>
      <c r="F42" s="1" t="s">
        <v>43</v>
      </c>
      <c r="G42" s="58">
        <f>F10</f>
        <v>0</v>
      </c>
      <c r="H42" s="12"/>
      <c r="I42" s="72" t="n">
        <v>2</v>
      </c>
      <c r="J42" s="7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86"/>
      <c r="V42" s="87"/>
      <c r="W42" s="89" t="s">
        <v>92</v>
      </c>
      <c r="X42" s="92" t="s">
        <v>93</v>
      </c>
      <c r="Y42" s="69"/>
    </row>
    <row r="43" spans="1:25">
      <c r="A43" s="15"/>
      <c r="B43" s="1"/>
      <c r="C43" s="3" t="s">
        <v>46</v>
      </c>
      <c r="D43" s="4" t="s">
        <v>47</v>
      </c>
      <c r="E43" s="15"/>
      <c r="F43" s="1"/>
      <c r="G43" s="3" t="s">
        <v>46</v>
      </c>
      <c r="H43" s="4" t="s">
        <v>47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86"/>
      <c r="V43" s="87"/>
      <c r="W43" s="89" t="s">
        <v>93</v>
      </c>
      <c r="X43" s="92" t="s">
        <v>94</v>
      </c>
      <c r="Y43" s="69"/>
    </row>
    <row r="44" spans="1:24">
      <c r="A44" s="15"/>
      <c r="B44" s="5" t="n">
        <v>1</v>
      </c>
      <c r="C44" s="62"/>
      <c r="D44" s="6" t="str">
        <f>IF(C44="","",C44)</f>
        <v/>
      </c>
      <c r="E44" s="15"/>
      <c r="F44" s="5" t="n">
        <v>1</v>
      </c>
      <c r="G44" s="62"/>
      <c r="H44" s="6" t="str">
        <f>IF(G44="","",G44)</f>
        <v/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86"/>
      <c r="V44" s="87"/>
      <c r="W44" s="89" t="s">
        <v>94</v>
      </c>
      <c r="X44" s="92" t="s">
        <v>95</v>
      </c>
    </row>
    <row r="45" spans="1:25">
      <c r="A45" s="15"/>
      <c r="B45" s="5" t="n">
        <v>2</v>
      </c>
      <c r="C45" s="62"/>
      <c r="D45" s="6" t="str">
        <f>IF(C45="","",C45+D44)</f>
        <v/>
      </c>
      <c r="E45" s="15"/>
      <c r="F45" s="5" t="n">
        <v>2</v>
      </c>
      <c r="G45" s="62"/>
      <c r="H45" s="6" t="str">
        <f>IF(G45="","",G45+H44)</f>
        <v/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86"/>
      <c r="V45" s="87"/>
      <c r="W45" s="89" t="s">
        <v>95</v>
      </c>
      <c r="X45" s="92" t="s">
        <v>96</v>
      </c>
      <c r="Y45" s="69"/>
    </row>
    <row r="46" spans="1:24">
      <c r="A46" s="15"/>
      <c r="B46" s="5" t="n">
        <v>3</v>
      </c>
      <c r="C46" s="62"/>
      <c r="D46" s="6" t="str">
        <f>IF(C46="","",C46+D45)</f>
        <v/>
      </c>
      <c r="E46" s="15"/>
      <c r="F46" s="5" t="n">
        <v>3</v>
      </c>
      <c r="G46" s="62"/>
      <c r="H46" s="6" t="str">
        <f>IF(G46="","",G46+H45)</f>
        <v/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86"/>
      <c r="V46" s="87"/>
      <c r="W46" s="89" t="s">
        <v>96</v>
      </c>
      <c r="X46" s="92" t="s">
        <v>97</v>
      </c>
    </row>
    <row r="47" spans="1:25">
      <c r="A47" s="15"/>
      <c r="B47" s="5" t="n">
        <v>4</v>
      </c>
      <c r="C47" s="62"/>
      <c r="D47" s="6" t="str">
        <f>IF(C47="","",C47+D46)</f>
        <v/>
      </c>
      <c r="E47" s="15"/>
      <c r="F47" s="5" t="n">
        <v>4</v>
      </c>
      <c r="G47" s="62"/>
      <c r="H47" s="6" t="str">
        <f>IF(G47="","",G47+H46)</f>
        <v/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86"/>
      <c r="V47" s="87"/>
      <c r="W47" s="89" t="s">
        <v>97</v>
      </c>
      <c r="X47" s="92" t="s">
        <v>98</v>
      </c>
      <c r="Y47" s="69"/>
    </row>
    <row r="48" spans="1:25">
      <c r="A48" s="15"/>
      <c r="B48" s="5" t="n">
        <v>5</v>
      </c>
      <c r="C48" s="62"/>
      <c r="D48" s="6" t="str">
        <f>IF(C48="","",C48+D47)</f>
        <v/>
      </c>
      <c r="E48" s="15"/>
      <c r="F48" s="5" t="n">
        <v>5</v>
      </c>
      <c r="G48" s="62"/>
      <c r="H48" s="6" t="str">
        <f>IF(G48="","",G48+H47)</f>
        <v/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86"/>
      <c r="V48" s="87"/>
      <c r="W48" s="89" t="s">
        <v>98</v>
      </c>
      <c r="X48" s="92" t="s">
        <v>99</v>
      </c>
      <c r="Y48" s="69"/>
    </row>
    <row r="49" spans="1:25">
      <c r="A49" s="15"/>
      <c r="B49" s="5" t="n">
        <v>6</v>
      </c>
      <c r="C49" s="62"/>
      <c r="D49" s="6" t="str">
        <f>IF(C49="","",C49+D48)</f>
        <v/>
      </c>
      <c r="E49" s="15"/>
      <c r="F49" s="5" t="n">
        <v>6</v>
      </c>
      <c r="G49" s="62"/>
      <c r="H49" s="6" t="str">
        <f>IF(G49="","",G49+H48)</f>
        <v/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86"/>
      <c r="V49" s="87"/>
      <c r="W49" s="89" t="s">
        <v>99</v>
      </c>
      <c r="X49" s="98" t="s">
        <v>100</v>
      </c>
      <c r="Y49" s="69"/>
    </row>
    <row r="50" spans="1:25">
      <c r="A50" s="15"/>
      <c r="B50" s="5" t="n">
        <v>7</v>
      </c>
      <c r="C50" s="62"/>
      <c r="D50" s="6" t="str">
        <f>IF(C50="","",C50+D49)</f>
        <v/>
      </c>
      <c r="E50" s="15"/>
      <c r="F50" s="5" t="n">
        <v>7</v>
      </c>
      <c r="G50" s="62"/>
      <c r="H50" s="6" t="str">
        <f>IF(G50="","",G50+H49)</f>
        <v/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86"/>
      <c r="V50" s="87"/>
      <c r="W50" s="89" t="s">
        <v>100</v>
      </c>
      <c r="X50" s="98" t="s">
        <v>101</v>
      </c>
      <c r="Y50" s="69"/>
    </row>
    <row r="51" spans="1:25">
      <c r="A51" s="15"/>
      <c r="B51" s="5" t="n">
        <v>8</v>
      </c>
      <c r="C51" s="62"/>
      <c r="D51" s="6" t="str">
        <f>IF(C51="","",C51+D50)</f>
        <v/>
      </c>
      <c r="E51" s="15"/>
      <c r="F51" s="5" t="n">
        <v>8</v>
      </c>
      <c r="G51" s="62"/>
      <c r="H51" s="6" t="str">
        <f>IF(G51="","",G51+H50)</f>
        <v/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86"/>
      <c r="V51" s="87"/>
      <c r="W51" s="89" t="s">
        <v>101</v>
      </c>
      <c r="X51" s="92" t="s">
        <v>102</v>
      </c>
      <c r="Y51" s="69"/>
    </row>
    <row r="52" spans="1:25">
      <c r="A52" s="15"/>
      <c r="B52" s="5" t="n">
        <v>9</v>
      </c>
      <c r="C52" s="62"/>
      <c r="D52" s="6" t="str">
        <f>IF(C52="","",C52+D51)</f>
        <v/>
      </c>
      <c r="E52" s="15"/>
      <c r="F52" s="5" t="n">
        <v>9</v>
      </c>
      <c r="G52" s="62"/>
      <c r="H52" s="6" t="str">
        <f>IF(G52="","",G52+H51)</f>
        <v/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86"/>
      <c r="V52" s="87"/>
      <c r="W52" s="89" t="s">
        <v>102</v>
      </c>
      <c r="X52" s="92" t="s">
        <v>103</v>
      </c>
      <c r="Y52" s="69"/>
    </row>
    <row r="53" spans="1:25">
      <c r="A53" s="15"/>
      <c r="B53" s="5" t="n">
        <v>10</v>
      </c>
      <c r="C53" s="62"/>
      <c r="D53" s="6" t="str">
        <f>IF(C53="","",C53+D52)</f>
        <v/>
      </c>
      <c r="E53" s="15"/>
      <c r="F53" s="5" t="n">
        <v>10</v>
      </c>
      <c r="G53" s="62"/>
      <c r="H53" s="6" t="str">
        <f>IF(G53="","",G53+H52)</f>
        <v/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86"/>
      <c r="V53" s="87"/>
      <c r="W53" s="89" t="s">
        <v>103</v>
      </c>
      <c r="X53" s="92" t="s">
        <v>104</v>
      </c>
      <c r="Y53" s="69"/>
    </row>
    <row r="54" spans="1:25">
      <c r="A54" s="15"/>
      <c r="B54" s="5"/>
      <c r="C54" s="2"/>
      <c r="D54" s="7"/>
      <c r="E54" s="15"/>
      <c r="F54" s="5"/>
      <c r="G54" s="2"/>
      <c r="H54" s="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86"/>
      <c r="V54" s="87"/>
      <c r="W54" s="89" t="s">
        <v>104</v>
      </c>
      <c r="X54" s="92" t="s">
        <v>105</v>
      </c>
      <c r="Y54" s="69"/>
    </row>
    <row r="55" spans="1:24">
      <c r="A55" s="15"/>
      <c r="B55" s="5" t="n">
        <v>11</v>
      </c>
      <c r="C55" s="62"/>
      <c r="D55" s="6" t="str">
        <f>IF(C55="","",C55+D53)</f>
        <v/>
      </c>
      <c r="E55" s="15"/>
      <c r="F55" s="5" t="n">
        <v>11</v>
      </c>
      <c r="G55" s="62"/>
      <c r="H55" s="6" t="str">
        <f>IF(G55="","",G55+H53)</f>
        <v/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86"/>
      <c r="V55" s="87"/>
      <c r="W55" s="89" t="s">
        <v>105</v>
      </c>
      <c r="X55" s="98" t="s">
        <v>106</v>
      </c>
    </row>
    <row r="56" spans="1:25">
      <c r="A56" s="15"/>
      <c r="B56" s="5" t="n">
        <v>12</v>
      </c>
      <c r="C56" s="62"/>
      <c r="D56" s="6" t="str">
        <f>IF(C56="","",C56+D55)</f>
        <v/>
      </c>
      <c r="E56" s="15"/>
      <c r="F56" s="5" t="n">
        <v>12</v>
      </c>
      <c r="G56" s="62"/>
      <c r="H56" s="6" t="str">
        <f>IF(G56="","",G56+H55)</f>
        <v/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86"/>
      <c r="V56" s="87"/>
      <c r="W56" s="89" t="s">
        <v>106</v>
      </c>
      <c r="X56" s="92" t="s">
        <v>107</v>
      </c>
      <c r="Y56" s="69"/>
    </row>
    <row r="57" spans="1:25">
      <c r="A57" s="15"/>
      <c r="B57" s="5" t="n">
        <v>13</v>
      </c>
      <c r="C57" s="62"/>
      <c r="D57" s="6" t="str">
        <f>IF(C57="","",C57+D56)</f>
        <v/>
      </c>
      <c r="E57" s="15"/>
      <c r="F57" s="5" t="n">
        <v>13</v>
      </c>
      <c r="G57" s="62"/>
      <c r="H57" s="6" t="str">
        <f>IF(G57="","",G57+H56)</f>
        <v/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86"/>
      <c r="V57" s="87"/>
      <c r="W57" s="89" t="s">
        <v>107</v>
      </c>
      <c r="X57" s="98" t="s">
        <v>108</v>
      </c>
      <c r="Y57" s="69"/>
    </row>
    <row r="58" spans="1:25">
      <c r="A58" s="15"/>
      <c r="B58" s="5" t="n">
        <v>14</v>
      </c>
      <c r="C58" s="62"/>
      <c r="D58" s="6" t="str">
        <f>IF(C58="","",C58+D57)</f>
        <v/>
      </c>
      <c r="E58" s="15"/>
      <c r="F58" s="5" t="n">
        <v>14</v>
      </c>
      <c r="G58" s="62"/>
      <c r="H58" s="6" t="str">
        <f>IF(G58="","",G58+H57)</f>
        <v/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86"/>
      <c r="V58" s="87"/>
      <c r="W58" s="89" t="s">
        <v>108</v>
      </c>
      <c r="X58" s="98" t="s">
        <v>109</v>
      </c>
      <c r="Y58" s="69"/>
    </row>
    <row r="59" spans="1:24">
      <c r="A59" s="15"/>
      <c r="B59" s="5" t="n">
        <v>15</v>
      </c>
      <c r="C59" s="62"/>
      <c r="D59" s="6" t="str">
        <f>IF(C59="","",C59+D58)</f>
        <v/>
      </c>
      <c r="E59" s="15"/>
      <c r="F59" s="5" t="n">
        <v>15</v>
      </c>
      <c r="G59" s="62"/>
      <c r="H59" s="6" t="str">
        <f>IF(G59="","",G59+H58)</f>
        <v/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86"/>
      <c r="V59" s="87"/>
      <c r="W59" s="89" t="s">
        <v>109</v>
      </c>
      <c r="X59" s="92" t="s">
        <v>110</v>
      </c>
    </row>
    <row r="60" spans="1:24">
      <c r="A60" s="15"/>
      <c r="B60" s="5" t="n">
        <v>16</v>
      </c>
      <c r="C60" s="62"/>
      <c r="D60" s="6" t="str">
        <f>IF(C60="","",C60+D59)</f>
        <v/>
      </c>
      <c r="E60" s="15"/>
      <c r="F60" s="5" t="n">
        <v>16</v>
      </c>
      <c r="G60" s="62"/>
      <c r="H60" s="6" t="str">
        <f>IF(G60="","",G60+H59)</f>
        <v/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86"/>
      <c r="V60" s="87"/>
      <c r="W60" s="89" t="s">
        <v>110</v>
      </c>
      <c r="X60" s="92" t="s">
        <v>111</v>
      </c>
    </row>
    <row r="61" spans="1:24">
      <c r="A61" s="15"/>
      <c r="B61" s="5" t="n">
        <v>17</v>
      </c>
      <c r="C61" s="62"/>
      <c r="D61" s="6" t="str">
        <f>IF(C61="","",C61+D60)</f>
        <v/>
      </c>
      <c r="E61" s="15"/>
      <c r="F61" s="5" t="n">
        <v>17</v>
      </c>
      <c r="G61" s="62"/>
      <c r="H61" s="6" t="str">
        <f>IF(G61="","",G61+H60)</f>
        <v/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86"/>
      <c r="V61" s="87"/>
      <c r="W61" s="89" t="s">
        <v>111</v>
      </c>
      <c r="X61" s="92" t="s">
        <v>112</v>
      </c>
    </row>
    <row r="62" spans="1:24">
      <c r="A62" s="15"/>
      <c r="B62" s="5" t="n">
        <v>18</v>
      </c>
      <c r="C62" s="62"/>
      <c r="D62" s="6" t="str">
        <f>IF(C62="","",C62+D61)</f>
        <v/>
      </c>
      <c r="E62" s="15"/>
      <c r="F62" s="5" t="n">
        <v>18</v>
      </c>
      <c r="G62" s="62"/>
      <c r="H62" s="6" t="str">
        <f>IF(G62="","",G62+H61)</f>
        <v/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86"/>
      <c r="V62" s="87"/>
      <c r="W62" s="89" t="s">
        <v>112</v>
      </c>
      <c r="X62" s="92" t="s">
        <v>113</v>
      </c>
    </row>
    <row r="63" spans="1:24">
      <c r="A63" s="15"/>
      <c r="B63" s="5" t="n">
        <v>19</v>
      </c>
      <c r="C63" s="62"/>
      <c r="D63" s="6" t="str">
        <f>IF(C63="","",C63+D62)</f>
        <v/>
      </c>
      <c r="E63" s="15"/>
      <c r="F63" s="5" t="n">
        <v>19</v>
      </c>
      <c r="G63" s="62"/>
      <c r="H63" s="6" t="str">
        <f>IF(G63="","",G63+H62)</f>
        <v/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86"/>
      <c r="V63" s="87"/>
      <c r="W63" s="89" t="s">
        <v>113</v>
      </c>
      <c r="X63" s="92" t="s">
        <v>114</v>
      </c>
    </row>
    <row r="64" spans="1:24">
      <c r="A64" s="15"/>
      <c r="B64" s="5" t="n">
        <v>20</v>
      </c>
      <c r="C64" s="62"/>
      <c r="D64" s="6" t="str">
        <f>IF(C64="","",C64+D63)</f>
        <v/>
      </c>
      <c r="E64" s="15"/>
      <c r="F64" s="5" t="n">
        <v>20</v>
      </c>
      <c r="G64" s="62"/>
      <c r="H64" s="6" t="str">
        <f>IF(G64="","",G64+H63)</f>
        <v/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86"/>
      <c r="V64" s="87"/>
      <c r="W64" s="89" t="s">
        <v>114</v>
      </c>
      <c r="X64" s="92" t="s">
        <v>115</v>
      </c>
    </row>
    <row r="65" spans="1:24">
      <c r="A65" s="15"/>
      <c r="B65" s="1" t="s">
        <v>84</v>
      </c>
      <c r="C65" s="2">
        <f>IF(D65&gt;H65,2,IF(D65=H65,1,IF(D65&lt;H65,0)))</f>
        <v>1</v>
      </c>
      <c r="D65" s="57" t="str">
        <f>IF(SUM(C44:C64)=0,"",SUM(C44:C64)/COUNT(C44:C64))</f>
        <v/>
      </c>
      <c r="E65" s="15"/>
      <c r="F65" s="1" t="s">
        <v>84</v>
      </c>
      <c r="G65" s="2">
        <f>IF(H65&gt;D65,2,IF(H65=D65,1,IF(H65&lt;D65,0)))</f>
        <v>1</v>
      </c>
      <c r="H65" s="57" t="str">
        <f>IF(SUM(G44:G64)=0,"",SUM(G44:G64)/COUNT(G44:G64))</f>
        <v/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86"/>
      <c r="V65" s="87"/>
      <c r="W65" s="89" t="s">
        <v>115</v>
      </c>
      <c r="X65" s="92" t="s">
        <v>116</v>
      </c>
    </row>
    <row r="66" spans="1:24">
      <c r="A66" s="15"/>
      <c r="B66" s="8" t="s">
        <v>86</v>
      </c>
      <c r="C66" s="9"/>
      <c r="D66" s="10">
        <f>MAX(C44:C64)</f>
        <v>0</v>
      </c>
      <c r="E66" s="15"/>
      <c r="F66" s="8" t="s">
        <v>86</v>
      </c>
      <c r="G66" s="9"/>
      <c r="H66" s="10">
        <f>MAX(G44:G64)</f>
        <v>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86"/>
      <c r="V66" s="87"/>
      <c r="W66" s="89" t="s">
        <v>116</v>
      </c>
      <c r="X66" s="92" t="s">
        <v>117</v>
      </c>
    </row>
    <row r="67" spans="1:2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86"/>
      <c r="V67" s="87"/>
      <c r="W67" s="89" t="s">
        <v>117</v>
      </c>
      <c r="X67" s="91" t="s">
        <v>118</v>
      </c>
    </row>
    <row r="68" spans="1:24">
      <c r="A68" s="15"/>
      <c r="B68" s="15"/>
      <c r="C68" s="15"/>
      <c r="D68" s="15"/>
      <c r="E68" s="15"/>
      <c r="F68" s="15"/>
      <c r="G68" s="15"/>
      <c r="H68" s="15"/>
      <c r="I68" s="15"/>
      <c r="J68" s="72" t="s">
        <v>119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86"/>
      <c r="V68" s="87"/>
      <c r="W68" s="89" t="s">
        <v>118</v>
      </c>
      <c r="X68" s="92" t="s">
        <v>120</v>
      </c>
    </row>
    <row r="69" spans="1:24">
      <c r="A69" s="15"/>
      <c r="B69" s="18" t="s">
        <v>121</v>
      </c>
      <c r="C69" s="20" t="n">
        <v>1</v>
      </c>
      <c r="D69" s="19"/>
      <c r="E69" s="15"/>
      <c r="F69" s="18" t="s">
        <v>121</v>
      </c>
      <c r="G69" s="20" t="n">
        <v>4</v>
      </c>
      <c r="H69" s="19"/>
      <c r="I69" s="72" t="n">
        <v>1</v>
      </c>
      <c r="J69" s="7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86"/>
      <c r="V69" s="87"/>
      <c r="W69" s="89" t="s">
        <v>120</v>
      </c>
      <c r="X69" s="92" t="s">
        <v>122</v>
      </c>
    </row>
    <row r="70" spans="1:24">
      <c r="A70" s="15"/>
      <c r="B70" s="1" t="s">
        <v>43</v>
      </c>
      <c r="C70" s="58">
        <f>B9</f>
        <v>0</v>
      </c>
      <c r="D70" s="12"/>
      <c r="E70" s="15"/>
      <c r="F70" s="1" t="s">
        <v>43</v>
      </c>
      <c r="G70" s="58">
        <f>F10</f>
        <v>0</v>
      </c>
      <c r="H70" s="12"/>
      <c r="I70" s="72" t="n">
        <v>2</v>
      </c>
      <c r="J70" s="7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86"/>
      <c r="V70" s="87"/>
      <c r="W70" s="89" t="s">
        <v>122</v>
      </c>
      <c r="X70" s="92" t="s">
        <v>123</v>
      </c>
    </row>
    <row r="71" spans="1:24">
      <c r="A71" s="15"/>
      <c r="B71" s="1"/>
      <c r="C71" s="3" t="s">
        <v>46</v>
      </c>
      <c r="D71" s="4" t="s">
        <v>47</v>
      </c>
      <c r="E71" s="15"/>
      <c r="F71" s="1"/>
      <c r="G71" s="3" t="s">
        <v>46</v>
      </c>
      <c r="H71" s="4" t="s">
        <v>47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86"/>
      <c r="V71" s="87"/>
      <c r="W71" s="89" t="s">
        <v>123</v>
      </c>
      <c r="X71" s="92" t="s">
        <v>124</v>
      </c>
    </row>
    <row r="72" spans="1:24">
      <c r="A72" s="15"/>
      <c r="B72" s="5" t="n">
        <v>1</v>
      </c>
      <c r="C72" s="62"/>
      <c r="D72" s="6" t="str">
        <f>IF(C72="","",C72)</f>
        <v/>
      </c>
      <c r="E72" s="15"/>
      <c r="F72" s="5" t="n">
        <v>1</v>
      </c>
      <c r="G72" s="62"/>
      <c r="H72" s="6" t="str">
        <f>IF(G72="","",G72)</f>
        <v/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5" t="s">
        <v>10</v>
      </c>
      <c r="T72" s="15"/>
      <c r="U72" s="86"/>
      <c r="V72" s="87"/>
      <c r="W72" s="89" t="s">
        <v>124</v>
      </c>
      <c r="X72" s="92" t="s">
        <v>125</v>
      </c>
    </row>
    <row r="73" spans="1:24">
      <c r="A73" s="15"/>
      <c r="B73" s="5" t="n">
        <v>2</v>
      </c>
      <c r="C73" s="62"/>
      <c r="D73" s="6" t="str">
        <f>IF(C73="","",C73+D72)</f>
        <v/>
      </c>
      <c r="E73" s="15"/>
      <c r="F73" s="5" t="n">
        <v>2</v>
      </c>
      <c r="G73" s="62"/>
      <c r="H73" s="6" t="str">
        <f>IF(G73="","",G73+H72)</f>
        <v/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86"/>
      <c r="V73" s="87"/>
      <c r="W73" s="89" t="s">
        <v>125</v>
      </c>
      <c r="X73" s="98" t="s">
        <v>126</v>
      </c>
    </row>
    <row r="74" spans="1:24">
      <c r="A74" s="15"/>
      <c r="B74" s="5" t="n">
        <v>3</v>
      </c>
      <c r="C74" s="62"/>
      <c r="D74" s="6" t="str">
        <f>IF(C74="","",C74+D73)</f>
        <v/>
      </c>
      <c r="E74" s="15"/>
      <c r="F74" s="5" t="n">
        <v>3</v>
      </c>
      <c r="G74" s="62"/>
      <c r="H74" s="6" t="str">
        <f>IF(G74="","",G74+H73)</f>
        <v/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86"/>
      <c r="V74" s="87"/>
      <c r="W74" s="89" t="s">
        <v>126</v>
      </c>
      <c r="X74" s="92" t="s">
        <v>127</v>
      </c>
    </row>
    <row r="75" spans="1:24">
      <c r="A75" s="15"/>
      <c r="B75" s="5" t="n">
        <v>4</v>
      </c>
      <c r="C75" s="62"/>
      <c r="D75" s="6" t="str">
        <f>IF(C75="","",C75+D74)</f>
        <v/>
      </c>
      <c r="E75" s="15"/>
      <c r="F75" s="5" t="n">
        <v>4</v>
      </c>
      <c r="G75" s="62"/>
      <c r="H75" s="6" t="str">
        <f>IF(G75="","",G75+H74)</f>
        <v/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86"/>
      <c r="V75" s="87"/>
      <c r="W75" s="89" t="s">
        <v>127</v>
      </c>
      <c r="X75" s="92" t="s">
        <v>128</v>
      </c>
    </row>
    <row r="76" spans="1:24">
      <c r="A76" s="15"/>
      <c r="B76" s="5" t="n">
        <v>5</v>
      </c>
      <c r="C76" s="62"/>
      <c r="D76" s="6" t="str">
        <f>IF(C76="","",C76+D75)</f>
        <v/>
      </c>
      <c r="E76" s="15"/>
      <c r="F76" s="5" t="n">
        <v>5</v>
      </c>
      <c r="G76" s="62"/>
      <c r="H76" s="6" t="str">
        <f>IF(G76="","",G76+H75)</f>
        <v/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86"/>
      <c r="V76" s="87"/>
      <c r="W76" s="89" t="s">
        <v>128</v>
      </c>
      <c r="X76" s="93" t="s">
        <v>129</v>
      </c>
    </row>
    <row r="77" spans="1:24">
      <c r="A77" s="15"/>
      <c r="B77" s="5" t="n">
        <v>6</v>
      </c>
      <c r="C77" s="62"/>
      <c r="D77" s="6" t="str">
        <f>IF(C77="","",C77+D76)</f>
        <v/>
      </c>
      <c r="E77" s="15"/>
      <c r="F77" s="5" t="n">
        <v>6</v>
      </c>
      <c r="G77" s="62"/>
      <c r="H77" s="6" t="str">
        <f>IF(G77="","",G77+H76)</f>
        <v/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86"/>
      <c r="V77" s="87"/>
      <c r="W77" s="89" t="s">
        <v>129</v>
      </c>
      <c r="X77" s="97" t="s">
        <v>130</v>
      </c>
    </row>
    <row r="78" spans="1:24">
      <c r="A78" s="15"/>
      <c r="B78" s="5" t="n">
        <v>7</v>
      </c>
      <c r="C78" s="62"/>
      <c r="D78" s="6" t="str">
        <f>IF(C78="","",C78+D77)</f>
        <v/>
      </c>
      <c r="E78" s="15"/>
      <c r="F78" s="5" t="n">
        <v>7</v>
      </c>
      <c r="G78" s="62"/>
      <c r="H78" s="6" t="str">
        <f>IF(G78="","",G78+H77)</f>
        <v/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86"/>
      <c r="V78" s="87"/>
      <c r="W78" s="89" t="s">
        <v>130</v>
      </c>
      <c r="X78" s="97" t="s">
        <v>131</v>
      </c>
    </row>
    <row r="79" spans="1:24">
      <c r="A79" s="15"/>
      <c r="B79" s="5" t="n">
        <v>8</v>
      </c>
      <c r="C79" s="62"/>
      <c r="D79" s="6" t="str">
        <f>IF(C79="","",C79+D78)</f>
        <v/>
      </c>
      <c r="E79" s="15"/>
      <c r="F79" s="5" t="n">
        <v>8</v>
      </c>
      <c r="G79" s="62"/>
      <c r="H79" s="6" t="str">
        <f>IF(G79="","",G79+H78)</f>
        <v/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86"/>
      <c r="V79" s="87"/>
      <c r="W79" s="89" t="s">
        <v>131</v>
      </c>
      <c r="X79" s="93" t="s">
        <v>132</v>
      </c>
    </row>
    <row r="80" spans="1:24">
      <c r="A80" s="15"/>
      <c r="B80" s="5" t="n">
        <v>9</v>
      </c>
      <c r="C80" s="62"/>
      <c r="D80" s="6" t="str">
        <f>IF(C80="","",C80+D79)</f>
        <v/>
      </c>
      <c r="E80" s="15"/>
      <c r="F80" s="5" t="n">
        <v>9</v>
      </c>
      <c r="G80" s="62"/>
      <c r="H80" s="6" t="str">
        <f>IF(G80="","",G80+H79)</f>
        <v/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86"/>
      <c r="V80" s="87"/>
      <c r="W80" s="89" t="s">
        <v>132</v>
      </c>
      <c r="X80" s="93" t="s">
        <v>133</v>
      </c>
    </row>
    <row r="81" spans="1:24">
      <c r="A81" s="15"/>
      <c r="B81" s="5" t="n">
        <v>10</v>
      </c>
      <c r="C81" s="62"/>
      <c r="D81" s="6" t="str">
        <f>IF(C81="","",C81+D80)</f>
        <v/>
      </c>
      <c r="E81" s="15"/>
      <c r="F81" s="5" t="n">
        <v>10</v>
      </c>
      <c r="G81" s="62"/>
      <c r="H81" s="6" t="str">
        <f>IF(G81="","",G81+H80)</f>
        <v/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86"/>
      <c r="V81" s="87"/>
      <c r="W81" s="89" t="s">
        <v>133</v>
      </c>
      <c r="X81" s="93" t="s">
        <v>134</v>
      </c>
    </row>
    <row r="82" spans="1:24">
      <c r="A82" s="15"/>
      <c r="B82" s="5"/>
      <c r="C82" s="2"/>
      <c r="D82" s="7"/>
      <c r="E82" s="15"/>
      <c r="F82" s="5"/>
      <c r="G82" s="2"/>
      <c r="H82" s="7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86"/>
      <c r="V82" s="87"/>
      <c r="W82" s="89" t="s">
        <v>134</v>
      </c>
      <c r="X82" s="97" t="s">
        <v>135</v>
      </c>
    </row>
    <row r="83" spans="1:24">
      <c r="A83" s="15"/>
      <c r="B83" s="5" t="n">
        <v>11</v>
      </c>
      <c r="C83" s="62"/>
      <c r="D83" s="6" t="str">
        <f>IF(C83="","",C83+D81)</f>
        <v/>
      </c>
      <c r="E83" s="15"/>
      <c r="F83" s="5" t="n">
        <v>11</v>
      </c>
      <c r="G83" s="62"/>
      <c r="H83" s="6" t="str">
        <f>IF(G83="","",G83+H81)</f>
        <v/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86"/>
      <c r="V83" s="87"/>
      <c r="W83" s="89" t="s">
        <v>135</v>
      </c>
      <c r="X83" s="97" t="s">
        <v>136</v>
      </c>
    </row>
    <row r="84" spans="1:24">
      <c r="A84" s="15"/>
      <c r="B84" s="5" t="n">
        <v>12</v>
      </c>
      <c r="C84" s="62"/>
      <c r="D84" s="6" t="str">
        <f>IF(C84="","",C84+D83)</f>
        <v/>
      </c>
      <c r="E84" s="15"/>
      <c r="F84" s="5" t="n">
        <v>12</v>
      </c>
      <c r="G84" s="62"/>
      <c r="H84" s="6" t="str">
        <f>IF(G84="","",G84+H83)</f>
        <v/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86"/>
      <c r="V84" s="87"/>
      <c r="W84" s="89" t="s">
        <v>136</v>
      </c>
      <c r="X84" s="97" t="s">
        <v>137</v>
      </c>
    </row>
    <row r="85" spans="1:24">
      <c r="A85" s="15"/>
      <c r="B85" s="5" t="n">
        <v>13</v>
      </c>
      <c r="C85" s="62"/>
      <c r="D85" s="6" t="str">
        <f>IF(C85="","",C85+D84)</f>
        <v/>
      </c>
      <c r="E85" s="15"/>
      <c r="F85" s="5" t="n">
        <v>13</v>
      </c>
      <c r="G85" s="62"/>
      <c r="H85" s="6" t="str">
        <f>IF(G85="","",G85+H84)</f>
        <v/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86"/>
      <c r="V85" s="87"/>
      <c r="W85" s="89" t="s">
        <v>137</v>
      </c>
      <c r="X85" s="97" t="s">
        <v>138</v>
      </c>
    </row>
    <row r="86" spans="1:24">
      <c r="A86" s="15"/>
      <c r="B86" s="5" t="n">
        <v>14</v>
      </c>
      <c r="C86" s="62"/>
      <c r="D86" s="6" t="str">
        <f>IF(C86="","",C86+D85)</f>
        <v/>
      </c>
      <c r="E86" s="15"/>
      <c r="F86" s="5" t="n">
        <v>14</v>
      </c>
      <c r="G86" s="62"/>
      <c r="H86" s="6" t="str">
        <f>IF(G86="","",G86+H85)</f>
        <v/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86"/>
      <c r="V86" s="87"/>
      <c r="W86" s="89" t="s">
        <v>138</v>
      </c>
      <c r="X86" s="97" t="s">
        <v>139</v>
      </c>
    </row>
    <row r="87" spans="1:24">
      <c r="A87" s="15"/>
      <c r="B87" s="5" t="n">
        <v>15</v>
      </c>
      <c r="C87" s="62"/>
      <c r="D87" s="6" t="str">
        <f>IF(C87="","",C87+D86)</f>
        <v/>
      </c>
      <c r="E87" s="15"/>
      <c r="F87" s="5" t="n">
        <v>15</v>
      </c>
      <c r="G87" s="62"/>
      <c r="H87" s="6" t="str">
        <f>IF(G87="","",G87+H86)</f>
        <v/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86"/>
      <c r="V87" s="87"/>
      <c r="W87" s="89" t="s">
        <v>139</v>
      </c>
      <c r="X87" s="93" t="s">
        <v>140</v>
      </c>
    </row>
    <row r="88" spans="1:24">
      <c r="A88" s="15"/>
      <c r="B88" s="5" t="n">
        <v>16</v>
      </c>
      <c r="C88" s="62"/>
      <c r="D88" s="6" t="str">
        <f>IF(C88="","",C88+D87)</f>
        <v/>
      </c>
      <c r="E88" s="15"/>
      <c r="F88" s="5" t="n">
        <v>16</v>
      </c>
      <c r="G88" s="62"/>
      <c r="H88" s="6" t="str">
        <f>IF(G88="","",G88+H87)</f>
        <v/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86"/>
      <c r="V88" s="87"/>
      <c r="W88" s="89" t="s">
        <v>140</v>
      </c>
      <c r="X88" s="97" t="s">
        <v>141</v>
      </c>
    </row>
    <row r="89" spans="1:24">
      <c r="A89" s="15"/>
      <c r="B89" s="5" t="n">
        <v>17</v>
      </c>
      <c r="C89" s="62"/>
      <c r="D89" s="6" t="str">
        <f>IF(C89="","",C89+D88)</f>
        <v/>
      </c>
      <c r="E89" s="15"/>
      <c r="F89" s="5" t="n">
        <v>17</v>
      </c>
      <c r="G89" s="62"/>
      <c r="H89" s="6" t="str">
        <f>IF(G89="","",G89+H88)</f>
        <v/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86"/>
      <c r="V89" s="87"/>
      <c r="W89" s="89" t="s">
        <v>141</v>
      </c>
      <c r="X89" s="97" t="s">
        <v>142</v>
      </c>
    </row>
    <row r="90" spans="1:24">
      <c r="A90" s="15"/>
      <c r="B90" s="5" t="n">
        <v>18</v>
      </c>
      <c r="C90" s="62"/>
      <c r="D90" s="6" t="str">
        <f>IF(C90="","",C90+D89)</f>
        <v/>
      </c>
      <c r="E90" s="15"/>
      <c r="F90" s="5" t="n">
        <v>18</v>
      </c>
      <c r="G90" s="62"/>
      <c r="H90" s="6" t="str">
        <f>IF(G90="","",G90+H89)</f>
        <v/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86"/>
      <c r="V90" s="87"/>
      <c r="W90" s="89" t="s">
        <v>142</v>
      </c>
      <c r="X90" s="97" t="s">
        <v>143</v>
      </c>
    </row>
    <row r="91" spans="1:24">
      <c r="A91" s="15"/>
      <c r="B91" s="5" t="n">
        <v>19</v>
      </c>
      <c r="C91" s="62"/>
      <c r="D91" s="6" t="str">
        <f>IF(C91="","",C91+D90)</f>
        <v/>
      </c>
      <c r="E91" s="15"/>
      <c r="F91" s="5" t="n">
        <v>19</v>
      </c>
      <c r="G91" s="62"/>
      <c r="H91" s="6" t="str">
        <f>IF(G91="","",G91+H90)</f>
        <v/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86"/>
      <c r="V91" s="87"/>
      <c r="W91" s="89" t="s">
        <v>143</v>
      </c>
      <c r="X91" s="97" t="s">
        <v>144</v>
      </c>
    </row>
    <row r="92" spans="1:24">
      <c r="A92" s="15"/>
      <c r="B92" s="5" t="n">
        <v>20</v>
      </c>
      <c r="C92" s="62"/>
      <c r="D92" s="6" t="str">
        <f>IF(C92="","",C92+D91)</f>
        <v/>
      </c>
      <c r="E92" s="15"/>
      <c r="F92" s="5" t="n">
        <v>20</v>
      </c>
      <c r="G92" s="62"/>
      <c r="H92" s="6" t="str">
        <f>IF(G92="","",G92+H91)</f>
        <v/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86"/>
      <c r="V92" s="87"/>
      <c r="W92" s="89" t="s">
        <v>144</v>
      </c>
      <c r="X92" s="97" t="s">
        <v>145</v>
      </c>
    </row>
    <row r="93" spans="1:24">
      <c r="A93" s="15"/>
      <c r="B93" s="1" t="s">
        <v>84</v>
      </c>
      <c r="C93" s="2">
        <f>IF(D93&gt;H93,2,IF(D93=H93,1,IF(D93&lt;H93,0)))</f>
        <v>1</v>
      </c>
      <c r="D93" s="57" t="str">
        <f>IF(SUM(C72:C92)=0,"",SUM(C72:C92)/COUNT(C72:C92))</f>
        <v/>
      </c>
      <c r="E93" s="15"/>
      <c r="F93" s="1" t="s">
        <v>84</v>
      </c>
      <c r="G93" s="2">
        <f>IF(H93&gt;D93,2,IF(H93=D93,1,IF(H93&lt;D93,0)))</f>
        <v>1</v>
      </c>
      <c r="H93" s="57" t="str">
        <f>IF(SUM(G72:G92)=0,"",SUM(G72:G92)/COUNT(G72:G92))</f>
        <v/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86"/>
      <c r="V93" s="87"/>
      <c r="W93" s="89" t="s">
        <v>145</v>
      </c>
      <c r="X93" s="97" t="s">
        <v>146</v>
      </c>
    </row>
    <row r="94" spans="1:24">
      <c r="A94" s="15"/>
      <c r="B94" s="8" t="s">
        <v>86</v>
      </c>
      <c r="C94" s="9"/>
      <c r="D94" s="10">
        <f>MAX(C72:C92)</f>
        <v>0</v>
      </c>
      <c r="E94" s="15"/>
      <c r="F94" s="8" t="s">
        <v>86</v>
      </c>
      <c r="G94" s="9"/>
      <c r="H94" s="10">
        <f>MAX(G72:G92)</f>
        <v>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86"/>
      <c r="V94" s="87"/>
      <c r="W94" s="89" t="s">
        <v>146</v>
      </c>
      <c r="X94" s="97" t="s">
        <v>147</v>
      </c>
    </row>
    <row r="95" spans="1:2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86"/>
      <c r="V95" s="87"/>
      <c r="W95" s="89" t="s">
        <v>147</v>
      </c>
      <c r="X95" s="97" t="s">
        <v>148</v>
      </c>
    </row>
    <row r="96" spans="1:24">
      <c r="A96" s="15"/>
      <c r="B96" s="15"/>
      <c r="C96" s="15"/>
      <c r="D96" s="15"/>
      <c r="E96" s="15"/>
      <c r="F96" s="15"/>
      <c r="G96" s="15"/>
      <c r="H96" s="15"/>
      <c r="I96" s="15"/>
      <c r="J96" s="72" t="s">
        <v>149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86"/>
      <c r="V96" s="87"/>
      <c r="W96" s="89" t="s">
        <v>148</v>
      </c>
      <c r="X96" s="91"/>
    </row>
    <row r="97" spans="1:24">
      <c r="A97" s="15"/>
      <c r="B97" s="18" t="s">
        <v>150</v>
      </c>
      <c r="C97" s="20" t="n">
        <v>2</v>
      </c>
      <c r="D97" s="19"/>
      <c r="E97" s="15"/>
      <c r="F97" s="18" t="s">
        <v>150</v>
      </c>
      <c r="G97" s="20" t="n">
        <v>3</v>
      </c>
      <c r="H97" s="19"/>
      <c r="I97" s="72" t="n">
        <v>1</v>
      </c>
      <c r="J97" s="75"/>
      <c r="K97" s="15"/>
      <c r="L97" s="15"/>
      <c r="M97" s="15"/>
      <c r="N97" s="15"/>
      <c r="O97" s="15"/>
      <c r="P97" s="15"/>
      <c r="Q97" s="15"/>
      <c r="R97" s="15"/>
      <c r="S97" s="165" t="s">
        <v>10</v>
      </c>
      <c r="T97" s="15"/>
      <c r="U97" s="86"/>
      <c r="V97" s="87"/>
      <c r="W97" s="89"/>
      <c r="X97" s="91"/>
    </row>
    <row r="98" spans="1:24">
      <c r="A98" s="15"/>
      <c r="B98" s="1" t="s">
        <v>43</v>
      </c>
      <c r="C98" s="58">
        <f>B10</f>
        <v>0</v>
      </c>
      <c r="D98" s="12"/>
      <c r="E98" s="15"/>
      <c r="F98" s="1" t="s">
        <v>43</v>
      </c>
      <c r="G98" s="58">
        <f>F9</f>
        <v>0</v>
      </c>
      <c r="H98" s="12"/>
      <c r="I98" s="72" t="n">
        <v>2</v>
      </c>
      <c r="J98" s="7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86"/>
      <c r="V98" s="87"/>
      <c r="W98" s="89"/>
      <c r="X98" s="91"/>
    </row>
    <row r="99" spans="1:24">
      <c r="A99" s="15"/>
      <c r="B99" s="1"/>
      <c r="C99" s="3" t="s">
        <v>46</v>
      </c>
      <c r="D99" s="4" t="s">
        <v>47</v>
      </c>
      <c r="E99" s="15"/>
      <c r="F99" s="1"/>
      <c r="G99" s="3" t="s">
        <v>46</v>
      </c>
      <c r="H99" s="4" t="s">
        <v>47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86"/>
      <c r="V99" s="87"/>
      <c r="W99" s="89"/>
      <c r="X99" s="91"/>
    </row>
    <row r="100" spans="1:24">
      <c r="A100" s="15"/>
      <c r="B100" s="5" t="n">
        <v>1</v>
      </c>
      <c r="C100" s="62"/>
      <c r="D100" s="6" t="str">
        <f>IF(C100="","",C100)</f>
        <v/>
      </c>
      <c r="E100" s="15"/>
      <c r="F100" s="5" t="n">
        <v>1</v>
      </c>
      <c r="G100" s="62"/>
      <c r="H100" s="6" t="str">
        <f>IF(G100="","",G100)</f>
        <v/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86"/>
      <c r="V100" s="87"/>
      <c r="W100" s="89"/>
      <c r="X100" s="91"/>
    </row>
    <row r="101" spans="1:24">
      <c r="A101" s="15"/>
      <c r="B101" s="5" t="n">
        <v>2</v>
      </c>
      <c r="C101" s="62"/>
      <c r="D101" s="6" t="str">
        <f>IF(C101="","",C101+D100)</f>
        <v/>
      </c>
      <c r="E101" s="15"/>
      <c r="F101" s="5" t="n">
        <v>2</v>
      </c>
      <c r="G101" s="62"/>
      <c r="H101" s="6" t="str">
        <f>IF(G101="","",G101+H100)</f>
        <v/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86"/>
      <c r="V101" s="87"/>
      <c r="W101" s="89"/>
      <c r="X101" s="91"/>
    </row>
    <row r="102" spans="1:24">
      <c r="A102" s="15"/>
      <c r="B102" s="5" t="n">
        <v>3</v>
      </c>
      <c r="C102" s="62"/>
      <c r="D102" s="6" t="str">
        <f>IF(C102="","",C102+D101)</f>
        <v/>
      </c>
      <c r="E102" s="15"/>
      <c r="F102" s="5" t="n">
        <v>3</v>
      </c>
      <c r="G102" s="62"/>
      <c r="H102" s="6" t="str">
        <f>IF(G102="","",G102+H101)</f>
        <v/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86"/>
      <c r="V102" s="87"/>
      <c r="W102" s="89"/>
      <c r="X102" s="91"/>
    </row>
    <row r="103" spans="1:24">
      <c r="A103" s="15"/>
      <c r="B103" s="5" t="n">
        <v>4</v>
      </c>
      <c r="C103" s="62"/>
      <c r="D103" s="6" t="str">
        <f>IF(C103="","",C103+D102)</f>
        <v/>
      </c>
      <c r="E103" s="15"/>
      <c r="F103" s="5" t="n">
        <v>4</v>
      </c>
      <c r="G103" s="62"/>
      <c r="H103" s="6" t="str">
        <f>IF(G103="","",G103+H102)</f>
        <v/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86"/>
      <c r="V103" s="87"/>
      <c r="W103" s="89"/>
      <c r="X103" s="91"/>
    </row>
    <row r="104" spans="1:24">
      <c r="A104" s="15"/>
      <c r="B104" s="5" t="n">
        <v>5</v>
      </c>
      <c r="C104" s="62"/>
      <c r="D104" s="6" t="str">
        <f>IF(C104="","",C104+D103)</f>
        <v/>
      </c>
      <c r="E104" s="15"/>
      <c r="F104" s="5" t="n">
        <v>5</v>
      </c>
      <c r="G104" s="62"/>
      <c r="H104" s="6" t="str">
        <f>IF(G104="","",G104+H103)</f>
        <v/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86"/>
      <c r="V104" s="87"/>
      <c r="W104" s="89"/>
      <c r="X104" s="91"/>
    </row>
    <row r="105" spans="1:24">
      <c r="A105" s="15"/>
      <c r="B105" s="5" t="n">
        <v>6</v>
      </c>
      <c r="C105" s="62"/>
      <c r="D105" s="6" t="str">
        <f>IF(C105="","",C105+D104)</f>
        <v/>
      </c>
      <c r="E105" s="15"/>
      <c r="F105" s="5" t="n">
        <v>6</v>
      </c>
      <c r="G105" s="62"/>
      <c r="H105" s="6" t="str">
        <f>IF(G105="","",G105+H104)</f>
        <v/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86"/>
      <c r="V105" s="87"/>
      <c r="W105" s="89"/>
      <c r="X105" s="91"/>
    </row>
    <row r="106" spans="1:24">
      <c r="A106" s="15"/>
      <c r="B106" s="5" t="n">
        <v>7</v>
      </c>
      <c r="C106" s="62"/>
      <c r="D106" s="6" t="str">
        <f>IF(C106="","",C106+D105)</f>
        <v/>
      </c>
      <c r="E106" s="15"/>
      <c r="F106" s="5" t="n">
        <v>7</v>
      </c>
      <c r="G106" s="62"/>
      <c r="H106" s="6" t="str">
        <f>IF(G106="","",G106+H105)</f>
        <v/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86"/>
      <c r="V106" s="87"/>
      <c r="W106" s="89"/>
      <c r="X106" s="91"/>
    </row>
    <row r="107" spans="1:24">
      <c r="A107" s="15"/>
      <c r="B107" s="5" t="n">
        <v>8</v>
      </c>
      <c r="C107" s="62"/>
      <c r="D107" s="6" t="str">
        <f>IF(C107="","",C107+D106)</f>
        <v/>
      </c>
      <c r="E107" s="15"/>
      <c r="F107" s="5" t="n">
        <v>8</v>
      </c>
      <c r="G107" s="62"/>
      <c r="H107" s="6" t="str">
        <f>IF(G107="","",G107+H106)</f>
        <v/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86"/>
      <c r="V107" s="87"/>
      <c r="W107" s="89"/>
      <c r="X107" s="91"/>
    </row>
    <row r="108" spans="1:24">
      <c r="A108" s="15"/>
      <c r="B108" s="5" t="n">
        <v>9</v>
      </c>
      <c r="C108" s="62"/>
      <c r="D108" s="6" t="str">
        <f>IF(C108="","",C108+D107)</f>
        <v/>
      </c>
      <c r="E108" s="15"/>
      <c r="F108" s="5" t="n">
        <v>9</v>
      </c>
      <c r="G108" s="62"/>
      <c r="H108" s="6" t="str">
        <f>IF(G108="","",G108+H107)</f>
        <v/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86"/>
      <c r="V108" s="87"/>
      <c r="W108" s="89"/>
      <c r="X108" s="91"/>
    </row>
    <row r="109" spans="1:24">
      <c r="A109" s="15"/>
      <c r="B109" s="5" t="n">
        <v>10</v>
      </c>
      <c r="C109" s="62"/>
      <c r="D109" s="6" t="str">
        <f>IF(C109="","",C109+D108)</f>
        <v/>
      </c>
      <c r="E109" s="15"/>
      <c r="F109" s="5" t="n">
        <v>10</v>
      </c>
      <c r="G109" s="62"/>
      <c r="H109" s="6" t="str">
        <f>IF(G109="","",G109+H108)</f>
        <v/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86"/>
      <c r="V109" s="87"/>
      <c r="W109" s="89"/>
      <c r="X109" s="91"/>
    </row>
    <row r="110" spans="1:24">
      <c r="A110" s="15"/>
      <c r="B110" s="5"/>
      <c r="C110" s="2"/>
      <c r="D110" s="7"/>
      <c r="E110" s="15"/>
      <c r="F110" s="5"/>
      <c r="G110" s="2"/>
      <c r="H110" s="7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86"/>
      <c r="V110" s="87"/>
      <c r="W110" s="89"/>
      <c r="X110" s="91"/>
    </row>
    <row r="111" spans="1:24">
      <c r="A111" s="15"/>
      <c r="B111" s="5" t="n">
        <v>11</v>
      </c>
      <c r="C111" s="62"/>
      <c r="D111" s="6" t="str">
        <f>IF(C111="","",C111+D109)</f>
        <v/>
      </c>
      <c r="E111" s="15"/>
      <c r="F111" s="5" t="n">
        <v>11</v>
      </c>
      <c r="G111" s="62"/>
      <c r="H111" s="6" t="str">
        <f>IF(G111="","",G111+H109)</f>
        <v/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86"/>
      <c r="V111" s="87"/>
      <c r="W111" s="89"/>
      <c r="X111" s="91"/>
    </row>
    <row r="112" spans="1:24">
      <c r="A112" s="15"/>
      <c r="B112" s="5" t="n">
        <v>12</v>
      </c>
      <c r="C112" s="62"/>
      <c r="D112" s="6" t="str">
        <f>IF(C112="","",C112+D111)</f>
        <v/>
      </c>
      <c r="E112" s="15"/>
      <c r="F112" s="5" t="n">
        <v>12</v>
      </c>
      <c r="G112" s="62"/>
      <c r="H112" s="6" t="str">
        <f>IF(G112="","",G112+H111)</f>
        <v/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86"/>
      <c r="V112" s="87"/>
      <c r="W112" s="89"/>
      <c r="X112" s="91"/>
    </row>
    <row r="113" spans="1:24">
      <c r="A113" s="15"/>
      <c r="B113" s="5" t="n">
        <v>13</v>
      </c>
      <c r="C113" s="62"/>
      <c r="D113" s="6" t="str">
        <f>IF(C113="","",C113+D112)</f>
        <v/>
      </c>
      <c r="E113" s="15"/>
      <c r="F113" s="5" t="n">
        <v>13</v>
      </c>
      <c r="G113" s="62"/>
      <c r="H113" s="6" t="str">
        <f>IF(G113="","",G113+H112)</f>
        <v/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86"/>
      <c r="V113" s="87"/>
      <c r="W113" s="89"/>
      <c r="X113" s="91"/>
    </row>
    <row r="114" spans="1:24">
      <c r="A114" s="15"/>
      <c r="B114" s="5" t="n">
        <v>14</v>
      </c>
      <c r="C114" s="62"/>
      <c r="D114" s="6" t="str">
        <f>IF(C114="","",C114+D113)</f>
        <v/>
      </c>
      <c r="E114" s="15"/>
      <c r="F114" s="5" t="n">
        <v>14</v>
      </c>
      <c r="G114" s="62"/>
      <c r="H114" s="6" t="str">
        <f>IF(G114="","",G114+H113)</f>
        <v/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86"/>
      <c r="V114" s="87"/>
      <c r="W114" s="89"/>
      <c r="X114" s="91"/>
    </row>
    <row r="115" spans="1:24">
      <c r="A115" s="15"/>
      <c r="B115" s="5" t="n">
        <v>15</v>
      </c>
      <c r="C115" s="62"/>
      <c r="D115" s="6" t="str">
        <f>IF(C115="","",C115+D114)</f>
        <v/>
      </c>
      <c r="E115" s="15"/>
      <c r="F115" s="5" t="n">
        <v>15</v>
      </c>
      <c r="G115" s="62"/>
      <c r="H115" s="6" t="str">
        <f>IF(G115="","",G115+H114)</f>
        <v/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86"/>
      <c r="V115" s="87"/>
      <c r="W115" s="89"/>
      <c r="X115" s="91"/>
    </row>
    <row r="116" spans="1:24">
      <c r="A116" s="15"/>
      <c r="B116" s="5" t="n">
        <v>16</v>
      </c>
      <c r="C116" s="62"/>
      <c r="D116" s="6" t="str">
        <f>IF(C116="","",C116+D115)</f>
        <v/>
      </c>
      <c r="E116" s="15"/>
      <c r="F116" s="5" t="n">
        <v>16</v>
      </c>
      <c r="G116" s="62"/>
      <c r="H116" s="6" t="str">
        <f>IF(G116="","",G116+H115)</f>
        <v/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86"/>
      <c r="V116" s="87"/>
      <c r="W116" s="89"/>
      <c r="X116" s="91"/>
    </row>
    <row r="117" spans="1:24">
      <c r="A117" s="15"/>
      <c r="B117" s="5" t="n">
        <v>17</v>
      </c>
      <c r="C117" s="62"/>
      <c r="D117" s="6" t="str">
        <f>IF(C117="","",C117+D116)</f>
        <v/>
      </c>
      <c r="E117" s="15"/>
      <c r="F117" s="5" t="n">
        <v>17</v>
      </c>
      <c r="G117" s="62"/>
      <c r="H117" s="6" t="str">
        <f>IF(G117="","",G117+H116)</f>
        <v/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86"/>
      <c r="V117" s="87"/>
      <c r="W117" s="89"/>
      <c r="X117" s="91"/>
    </row>
    <row r="118" spans="1:24">
      <c r="A118" s="15"/>
      <c r="B118" s="5" t="n">
        <v>18</v>
      </c>
      <c r="C118" s="62"/>
      <c r="D118" s="6" t="str">
        <f>IF(C118="","",C118+D117)</f>
        <v/>
      </c>
      <c r="E118" s="15"/>
      <c r="F118" s="5" t="n">
        <v>18</v>
      </c>
      <c r="G118" s="62"/>
      <c r="H118" s="6" t="str">
        <f>IF(G118="","",G118+H117)</f>
        <v/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86"/>
      <c r="V118" s="87"/>
      <c r="W118" s="89"/>
      <c r="X118" s="91"/>
    </row>
    <row r="119" spans="1:24">
      <c r="A119" s="15"/>
      <c r="B119" s="5" t="n">
        <v>19</v>
      </c>
      <c r="C119" s="62"/>
      <c r="D119" s="6" t="str">
        <f>IF(C119="","",C119+D118)</f>
        <v/>
      </c>
      <c r="E119" s="15"/>
      <c r="F119" s="5" t="n">
        <v>19</v>
      </c>
      <c r="G119" s="62"/>
      <c r="H119" s="6" t="str">
        <f>IF(G119="","",G119+H118)</f>
        <v/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86"/>
      <c r="V119" s="87"/>
      <c r="W119" s="89"/>
      <c r="X119" s="91"/>
    </row>
    <row r="120" spans="1:24">
      <c r="A120" s="15"/>
      <c r="B120" s="5" t="n">
        <v>20</v>
      </c>
      <c r="C120" s="62"/>
      <c r="D120" s="6" t="str">
        <f>IF(C120="","",C120+D119)</f>
        <v/>
      </c>
      <c r="E120" s="15"/>
      <c r="F120" s="5" t="n">
        <v>20</v>
      </c>
      <c r="G120" s="62"/>
      <c r="H120" s="6" t="str">
        <f>IF(G120="","",G120+H119)</f>
        <v/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86"/>
      <c r="V120" s="87"/>
      <c r="W120" s="89"/>
      <c r="X120" s="91"/>
    </row>
    <row r="121" spans="1:24">
      <c r="A121" s="15"/>
      <c r="B121" s="1" t="s">
        <v>84</v>
      </c>
      <c r="C121" s="2">
        <f>IF(D121&gt;H121,2,IF(D121=H121,1,IF(D121&lt;H121,0)))</f>
        <v>1</v>
      </c>
      <c r="D121" s="57" t="str">
        <f>IF(SUM(C100:C120)=0,"",SUM(C100:C120)/COUNT(C100:C120))</f>
        <v/>
      </c>
      <c r="E121" s="15"/>
      <c r="F121" s="1" t="s">
        <v>84</v>
      </c>
      <c r="G121" s="2">
        <f>IF(H121&gt;D121,2,IF(H121=D121,1,IF(H121&lt;D121,0)))</f>
        <v>1</v>
      </c>
      <c r="H121" s="57" t="str">
        <f>IF(SUM(G100:G120)=0,"",SUM(G100:G120)/COUNT(G100:G120))</f>
        <v/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86"/>
      <c r="V121" s="87"/>
      <c r="W121" s="89"/>
      <c r="X121" s="91"/>
    </row>
    <row r="122" spans="1:24">
      <c r="A122" s="15"/>
      <c r="B122" s="8" t="s">
        <v>86</v>
      </c>
      <c r="C122" s="9"/>
      <c r="D122" s="10">
        <f>MAX(C100:C120)</f>
        <v>0</v>
      </c>
      <c r="E122" s="15"/>
      <c r="F122" s="8" t="s">
        <v>86</v>
      </c>
      <c r="G122" s="9"/>
      <c r="H122" s="10">
        <f>MAX(G100:G120)</f>
        <v>0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86"/>
      <c r="V122" s="87"/>
      <c r="W122" s="89"/>
      <c r="X122" s="91"/>
    </row>
    <row r="123" spans="1:2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86"/>
      <c r="V123" s="87"/>
      <c r="W123" s="89"/>
      <c r="X123" s="91"/>
    </row>
    <row r="124" spans="1: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86"/>
      <c r="V124" s="87"/>
      <c r="W124" s="89"/>
      <c r="X124" s="91"/>
    </row>
    <row r="125" spans="1:2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86"/>
      <c r="V125" s="87"/>
      <c r="W125" s="89"/>
      <c r="X125" s="91"/>
    </row>
    <row r="126" spans="1:2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86"/>
      <c r="V126" s="87"/>
      <c r="W126" s="89"/>
      <c r="X126" s="91"/>
    </row>
    <row r="127" spans="1:2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86"/>
      <c r="V127" s="87"/>
      <c r="W127" s="89"/>
      <c r="X127" s="91"/>
    </row>
    <row r="128" spans="1:2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86"/>
      <c r="V128" s="87"/>
      <c r="W128" s="89"/>
      <c r="X128" s="91"/>
    </row>
    <row r="129" spans="1:2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86"/>
      <c r="V129" s="87"/>
      <c r="W129" s="89"/>
      <c r="X129" s="91"/>
    </row>
    <row r="130" spans="1:2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86"/>
      <c r="V130" s="87"/>
      <c r="W130" s="89"/>
      <c r="X130" s="91"/>
    </row>
    <row r="131" spans="1:2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86"/>
      <c r="V131" s="87"/>
      <c r="W131" s="89"/>
      <c r="X131" s="91"/>
    </row>
    <row r="132" spans="1:2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86"/>
      <c r="V132" s="87"/>
      <c r="W132" s="89"/>
      <c r="X132" s="91"/>
    </row>
    <row r="133" spans="1:2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86"/>
      <c r="V133" s="87"/>
      <c r="W133" s="89"/>
      <c r="X133" s="91"/>
    </row>
    <row r="134" spans="1:2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86"/>
      <c r="V134" s="87"/>
      <c r="W134" s="89"/>
      <c r="X134" s="91"/>
    </row>
    <row r="135" spans="1:2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86"/>
      <c r="V135" s="87"/>
      <c r="W135" s="89"/>
      <c r="X135" s="91"/>
    </row>
    <row r="136" spans="1:2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86"/>
      <c r="V136" s="87"/>
      <c r="W136" s="89"/>
      <c r="X136" s="91"/>
    </row>
    <row r="137" spans="1:2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86"/>
      <c r="V137" s="87"/>
      <c r="W137" s="89"/>
      <c r="X137" s="91"/>
    </row>
    <row r="138" spans="1:2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86"/>
      <c r="V138" s="87"/>
      <c r="W138" s="89"/>
      <c r="X138" s="91"/>
    </row>
    <row r="139" spans="1:2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86"/>
      <c r="V139" s="87"/>
      <c r="W139" s="89"/>
      <c r="X139" s="91"/>
    </row>
    <row r="140" spans="1:2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86"/>
      <c r="V140" s="87"/>
      <c r="W140" s="89"/>
      <c r="X140" s="91"/>
    </row>
    <row r="141" spans="1:2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86"/>
      <c r="V141" s="87"/>
      <c r="W141" s="89"/>
      <c r="X141" s="91"/>
    </row>
    <row r="142" spans="1:2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86"/>
      <c r="V142" s="87"/>
      <c r="W142" s="89"/>
      <c r="X142" s="91"/>
    </row>
    <row r="143" spans="1:2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86"/>
      <c r="V143" s="87"/>
      <c r="W143" s="89"/>
      <c r="X143" s="91"/>
    </row>
    <row r="144" spans="1:2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86"/>
      <c r="V144" s="87"/>
      <c r="W144" s="89"/>
      <c r="X144" s="91"/>
    </row>
    <row r="145" spans="1:24">
      <c r="A145" s="15"/>
      <c r="B145" s="15"/>
      <c r="C145" s="15"/>
      <c r="D145" s="15"/>
      <c r="E145" s="15"/>
      <c r="F145" s="15"/>
      <c r="G145" s="15"/>
      <c r="H145" s="15"/>
      <c r="I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86"/>
      <c r="V145" s="87"/>
      <c r="W145" s="89"/>
      <c r="X145" s="91"/>
    </row>
  </sheetData>
  <sheetProtection sheet="1" autoFilter="0"/>
  <dataValidations count="6">
    <dataValidation sqref="Y3" type="list" operator="between" errorStyle="stop" allowBlank="1" showInputMessage="1" showErrorMessage="1" view="0">
      <formula1>$X$3:$X$26</formula1>
    </dataValidation>
    <dataValidation sqref="C4:C5" type="list" operator="between" errorStyle="stop" allowBlank="1" showInputMessage="1" showErrorMessage="1" view="0">
      <formula1>$U$2:$U$28</formula1>
    </dataValidation>
    <dataValidation sqref="G5" type="list" operator="between" errorStyle="stop" allowBlank="1" showInputMessage="1" showErrorMessage="1" view="0">
      <formula1>$V$2:$V$4</formula1>
    </dataValidation>
    <dataValidation sqref="B9:B10 F9:F10" type="list" operator="between" errorStyle="stop" allowBlank="1" showInputMessage="1" showErrorMessage="1" view="0">
      <formula1>$W$4:$W$89</formula1>
    </dataValidation>
    <dataValidation sqref="J13" type="list" operator="between" errorStyle="stop" showInputMessage="1" showErrorMessage="1" view="0">
      <formula1>$X$3:$X$89</formula1>
    </dataValidation>
    <dataValidation sqref="J14 J41:J42 J69:J70 J97:J98" type="list" operator="between" errorStyle="stop" allowBlank="1" showInputMessage="1" showErrorMessage="1" view="0">
      <formula1>$X$3:$X$89</formula1>
    </dataValidation>
  </dataValidations>
  <hyperlinks>
    <hyperlink ref="W2" location="'Innskriving'!A1"/>
    <hyperlink ref="S3" location="'Innskriving'!A1"/>
    <hyperlink ref="B11" location="'Innskriving'!W75"/>
    <hyperlink ref="J11" location="'Innskriving'!X74"/>
    <hyperlink ref="S40" location="'Innskriving'!A1"/>
    <hyperlink ref="S72" location="'Innskriving'!A1"/>
    <hyperlink ref="S97" location="'Innskriving'!A1"/>
  </hyperlinks>
  <printOptions>
    <extLst>
      <ext uri="smNativeData">
        <pm:pageFlags xmlns:pm="smNativeData" id="1604533747" printRowHead="0" printColHead="0" printHeadLine="0" printFootLine="0" autoHeightHeader="0" autoHeightFooter="0" fitToPageBoth="0"/>
      </ext>
    </extLst>
  </printOptions>
  <pageMargins left="0.750000" right="0.750000" top="1.000000" bottom="1.000000" header="0.000000" footer="0.000000"/>
  <pageSetup paperSize="9" fitToWidth="1" fitToHeight="1"/>
  <headerFooter>
    <extLst>
      <ext uri="smNativeData">
        <pm:header xmlns:pm="smNativeData" id="1604533747" l="56" r="56" t="56" b="56" borderId="0" fillId="0" vertical="0"/>
        <pm:footer xmlns:pm="smNativeData" id="1604533747" l="56" r="56" t="56" b="56" borderId="0" fillId="0" vertical="2"/>
        <pm:paperBin xmlns:pm="smNativeData" id="1604533747" Id="0" type="0" value="0"/>
        <pm:paperBin xmlns:pm="smNativeData" id="1604533747" Id="1" type="0" value="0"/>
      </ext>
    </extLst>
  </headerFooter>
  <cellWatches>
    <cellWatch r="M25"/>
  </cellWatches>
  <extLst>
    <ext uri="smNativeData">
      <pm:sheetPrefs xmlns:pm="smNativeData" day="16045337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P20"/>
  <sheetViews>
    <sheetView showGridLines="0" view="normal" zoomScale="94" workbookViewId="0">
      <selection activeCell="C5" sqref="C5:D6"/>
    </sheetView>
  </sheetViews>
  <sheetFormatPr defaultRowHeight="13.45"/>
  <cols>
    <col min="4" max="4" width="13.000000" customWidth="1"/>
    <col min="5" max="12" width="9.288288" customWidth="1"/>
    <col min="14" max="14" width="13.144144" customWidth="1"/>
    <col min="15" max="16" width="9.288288" customWidth="1"/>
  </cols>
  <sheetData>
    <row r="1" spans="2:3">
      <c r="B1" s="70" t="s">
        <v>18</v>
      </c>
      <c r="C1" s="71" t="n">
        <v>3</v>
      </c>
    </row>
    <row r="2" spans="2:16">
      <c r="B2" s="21" t="s">
        <v>13</v>
      </c>
      <c r="C2" s="22"/>
      <c r="D2" s="23">
        <f>Innskriving!C4</f>
        <v>0</v>
      </c>
      <c r="E2" s="24"/>
      <c r="F2" s="25"/>
      <c r="G2" s="21" t="s">
        <v>17</v>
      </c>
      <c r="H2" s="26"/>
      <c r="I2" s="23">
        <f>Innskriving!C5</f>
        <v>0</v>
      </c>
      <c r="J2" s="23"/>
      <c r="K2" s="23"/>
      <c r="L2" s="24"/>
      <c r="M2" s="25"/>
      <c r="N2" s="27" t="s">
        <v>14</v>
      </c>
      <c r="O2" s="113">
        <f>Innskriving!G4</f>
        <v>0</v>
      </c>
      <c r="P2" s="24"/>
    </row>
    <row r="3" spans="2:16">
      <c r="B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9"/>
      <c r="O3" s="29"/>
      <c r="P3" s="29"/>
    </row>
    <row r="4" spans="2:16">
      <c r="B4" s="30"/>
      <c r="C4" s="30" t="s">
        <v>151</v>
      </c>
      <c r="D4" s="31"/>
      <c r="E4" s="32" t="n">
        <v>1</v>
      </c>
      <c r="F4" s="33"/>
      <c r="G4" s="27" t="n">
        <v>2</v>
      </c>
      <c r="H4" s="33"/>
      <c r="I4" s="27" t="n">
        <v>3</v>
      </c>
      <c r="J4" s="33"/>
      <c r="K4" s="27" t="n">
        <v>4</v>
      </c>
      <c r="L4" s="33"/>
      <c r="M4" s="25"/>
      <c r="N4" s="34" t="s">
        <v>152</v>
      </c>
      <c r="O4" s="35" t="s">
        <v>153</v>
      </c>
      <c r="P4" s="36" t="s">
        <v>154</v>
      </c>
    </row>
    <row r="5" spans="2:16">
      <c r="B5" s="103" t="n">
        <v>1</v>
      </c>
      <c r="C5" s="105">
        <f>Innskriving!B9</f>
        <v>0</v>
      </c>
      <c r="D5" s="106"/>
      <c r="E5" s="37"/>
      <c r="F5" s="37"/>
      <c r="G5" s="37"/>
      <c r="H5" s="38"/>
      <c r="I5" s="39">
        <f>IF(Innskriving!D36="",0,Innskriving!D36)</f>
        <v>0</v>
      </c>
      <c r="J5" s="24"/>
      <c r="K5" s="39">
        <f>IF(Innskriving!D92="",0,Innskriving!D92)</f>
        <v>0</v>
      </c>
      <c r="L5" s="24"/>
      <c r="M5" s="25"/>
      <c r="N5" s="39">
        <f>I5+K5</f>
        <v>0</v>
      </c>
      <c r="O5" s="109">
        <f>J6+L6</f>
        <v>0</v>
      </c>
      <c r="P5" s="111"/>
    </row>
    <row r="6" spans="2:16">
      <c r="B6" s="104"/>
      <c r="C6" s="107"/>
      <c r="D6" s="108"/>
      <c r="E6" s="40"/>
      <c r="F6" s="40"/>
      <c r="G6" s="40"/>
      <c r="H6" s="41"/>
      <c r="I6" s="24">
        <f>Innskriving!D38</f>
        <v>0</v>
      </c>
      <c r="J6" s="42">
        <f>IF(Innskriving!C16="",0,Innskriving!C37)</f>
        <v>0</v>
      </c>
      <c r="K6" s="24">
        <f>Innskriving!D94</f>
        <v>0</v>
      </c>
      <c r="L6" s="42">
        <f>IF(Innskriving!C72="",0,Innskriving!C93)</f>
        <v>0</v>
      </c>
      <c r="M6" s="25"/>
      <c r="N6" s="39">
        <f>N5/40</f>
        <v>0</v>
      </c>
      <c r="O6" s="110"/>
      <c r="P6" s="112"/>
    </row>
    <row r="7" spans="2:16">
      <c r="B7" s="103" t="n">
        <v>2</v>
      </c>
      <c r="C7" s="105">
        <f>Innskriving!B10</f>
        <v>0</v>
      </c>
      <c r="D7" s="106"/>
      <c r="E7" s="40"/>
      <c r="F7" s="40"/>
      <c r="G7" s="40"/>
      <c r="H7" s="41"/>
      <c r="I7" s="39">
        <f>IF(Innskriving!D120="",0,Innskriving!D120)</f>
        <v>0</v>
      </c>
      <c r="J7" s="24"/>
      <c r="K7" s="39">
        <f>IF(Innskriving!D64="",0,Innskriving!D64)</f>
        <v>0</v>
      </c>
      <c r="L7" s="24"/>
      <c r="M7" s="25"/>
      <c r="N7" s="39">
        <f>I7+K7</f>
        <v>0</v>
      </c>
      <c r="O7" s="109">
        <f>J8+L8</f>
        <v>0</v>
      </c>
      <c r="P7" s="111"/>
    </row>
    <row r="8" spans="2:16">
      <c r="B8" s="104"/>
      <c r="C8" s="107"/>
      <c r="D8" s="108"/>
      <c r="E8" s="43"/>
      <c r="F8" s="43"/>
      <c r="G8" s="43"/>
      <c r="H8" s="44"/>
      <c r="I8" s="45">
        <f>Innskriving!D122</f>
        <v>0</v>
      </c>
      <c r="J8" s="46">
        <f>IF(Innskriving!C100="",0,Innskriving!C121)</f>
        <v>0</v>
      </c>
      <c r="K8" s="45">
        <f>Innskriving!D66</f>
        <v>0</v>
      </c>
      <c r="L8" s="46">
        <f>IF(Innskriving!C44="",0,Innskriving!C65)</f>
        <v>0</v>
      </c>
      <c r="M8" s="25"/>
      <c r="N8" s="39">
        <f>N7/40</f>
        <v>0</v>
      </c>
      <c r="O8" s="110"/>
      <c r="P8" s="112"/>
    </row>
    <row r="9" spans="2:16">
      <c r="B9" s="103" t="n">
        <v>3</v>
      </c>
      <c r="C9" s="105">
        <f>Innskriving!F9</f>
        <v>0</v>
      </c>
      <c r="D9" s="106"/>
      <c r="E9" s="23">
        <f>IF(Innskriving!H36="",0,Innskriving!H36)</f>
        <v>0</v>
      </c>
      <c r="F9" s="24"/>
      <c r="G9" s="39">
        <f>IF(Innskriving!H120="",0,Innskriving!H120)</f>
        <v>0</v>
      </c>
      <c r="H9" s="24"/>
      <c r="I9" s="47"/>
      <c r="J9" s="37"/>
      <c r="K9" s="37"/>
      <c r="L9" s="38"/>
      <c r="M9" s="25"/>
      <c r="N9" s="39">
        <f>E9+G9</f>
        <v>0</v>
      </c>
      <c r="O9" s="109">
        <f>F10+H10</f>
        <v>0</v>
      </c>
      <c r="P9" s="111"/>
    </row>
    <row r="10" spans="2:16">
      <c r="B10" s="104"/>
      <c r="C10" s="107"/>
      <c r="D10" s="108"/>
      <c r="E10" s="23">
        <f>Innskriving!H38</f>
        <v>0</v>
      </c>
      <c r="F10" s="42">
        <f>IF(Innskriving!G16="",0,Innskriving!G37)</f>
        <v>0</v>
      </c>
      <c r="G10" s="39">
        <f>Innskriving!H122</f>
        <v>0</v>
      </c>
      <c r="H10" s="39">
        <f>IF(Innskriving!G100="",0,Innskriving!G121)</f>
        <v>0</v>
      </c>
      <c r="I10" s="48"/>
      <c r="J10" s="40"/>
      <c r="K10" s="40"/>
      <c r="L10" s="41"/>
      <c r="M10" s="25"/>
      <c r="N10" s="39">
        <f>N9/40</f>
        <v>0</v>
      </c>
      <c r="O10" s="110"/>
      <c r="P10" s="112"/>
    </row>
    <row r="11" spans="2:16">
      <c r="B11" s="103" t="n">
        <v>4</v>
      </c>
      <c r="C11" s="105">
        <f>Innskriving!F10</f>
        <v>0</v>
      </c>
      <c r="D11" s="106"/>
      <c r="E11" s="23">
        <f>IF(Innskriving!H92="",0,Innskriving!H92)</f>
        <v>0</v>
      </c>
      <c r="F11" s="24"/>
      <c r="G11" s="39">
        <f>IF(Innskriving!H64="",0,Innskriving!H64)</f>
        <v>0</v>
      </c>
      <c r="H11" s="24"/>
      <c r="I11" s="48"/>
      <c r="J11" s="40"/>
      <c r="K11" s="40"/>
      <c r="L11" s="41"/>
      <c r="M11" s="25"/>
      <c r="N11" s="39">
        <f>E11+G11</f>
        <v>0</v>
      </c>
      <c r="O11" s="109">
        <f>F12+H12</f>
        <v>0</v>
      </c>
      <c r="P11" s="111"/>
    </row>
    <row r="12" spans="2:16">
      <c r="B12" s="104"/>
      <c r="C12" s="107"/>
      <c r="D12" s="108"/>
      <c r="E12" s="23">
        <f>Innskriving!H94</f>
        <v>0</v>
      </c>
      <c r="F12" s="42">
        <f>IF(Innskriving!G72="",0,Innskriving!G93)</f>
        <v>0</v>
      </c>
      <c r="G12" s="24">
        <f>Innskriving!H66</f>
        <v>0</v>
      </c>
      <c r="H12" s="39">
        <f>IF(Innskriving!G44="",0,Innskriving!G65)</f>
        <v>0</v>
      </c>
      <c r="I12" s="49"/>
      <c r="J12" s="43"/>
      <c r="K12" s="43"/>
      <c r="L12" s="44"/>
      <c r="M12" s="25"/>
      <c r="N12" s="39">
        <f>N11/40</f>
        <v>0</v>
      </c>
      <c r="O12" s="110"/>
      <c r="P12" s="112"/>
    </row>
    <row r="13" spans="2:16">
      <c r="B13" s="25"/>
      <c r="C13" s="25"/>
      <c r="D13" s="28"/>
      <c r="E13" s="25"/>
      <c r="F13" s="25"/>
      <c r="G13" s="25"/>
      <c r="H13" s="25"/>
      <c r="I13" s="25"/>
      <c r="J13" s="25"/>
      <c r="K13" s="25"/>
      <c r="L13" s="25"/>
      <c r="M13" s="25"/>
      <c r="N13" s="29"/>
      <c r="O13" s="29"/>
      <c r="P13" s="29"/>
    </row>
    <row r="14" spans="2:16">
      <c r="B14" s="21" t="s">
        <v>13</v>
      </c>
      <c r="C14" s="26"/>
      <c r="D14" s="39">
        <f>D2</f>
        <v>0</v>
      </c>
      <c r="E14" s="99"/>
      <c r="F14" s="100"/>
      <c r="G14" s="21" t="s">
        <v>17</v>
      </c>
      <c r="H14" s="26"/>
      <c r="I14" s="23">
        <f>I2</f>
        <v>0</v>
      </c>
      <c r="J14" s="23"/>
      <c r="K14" s="23"/>
      <c r="L14" s="24"/>
      <c r="M14" s="25"/>
      <c r="N14" s="27"/>
      <c r="O14" s="32" t="s">
        <v>155</v>
      </c>
      <c r="P14" s="33"/>
    </row>
    <row r="15" spans="2:16">
      <c r="B15" s="50" t="s">
        <v>156</v>
      </c>
      <c r="C15" s="25"/>
      <c r="D15" s="51">
        <f>N5+N7</f>
        <v>0</v>
      </c>
      <c r="E15" s="25" t="s">
        <v>157</v>
      </c>
      <c r="F15" s="52">
        <f>O5+O7</f>
        <v>0</v>
      </c>
      <c r="G15" s="21" t="s">
        <v>156</v>
      </c>
      <c r="H15" s="26"/>
      <c r="I15" s="23">
        <f>N9+N11</f>
        <v>0</v>
      </c>
      <c r="J15" s="23"/>
      <c r="K15" s="26" t="s">
        <v>157</v>
      </c>
      <c r="L15" s="24">
        <f>O9+O11</f>
        <v>0</v>
      </c>
      <c r="M15" s="25"/>
      <c r="N15" s="27" t="s">
        <v>43</v>
      </c>
      <c r="O15" s="101"/>
      <c r="P15" s="102"/>
    </row>
    <row r="16" spans="2:16">
      <c r="B16" s="21" t="s">
        <v>158</v>
      </c>
      <c r="C16" s="26"/>
      <c r="D16" s="53">
        <f>D15/80</f>
        <v>0</v>
      </c>
      <c r="E16" s="26"/>
      <c r="F16" s="54"/>
      <c r="G16" s="21" t="s">
        <v>158</v>
      </c>
      <c r="H16" s="26"/>
      <c r="I16" s="53">
        <f>I15/80</f>
        <v>0</v>
      </c>
      <c r="J16" s="53"/>
      <c r="K16" s="26"/>
      <c r="L16" s="54"/>
      <c r="M16" s="25"/>
      <c r="N16" s="27" t="s">
        <v>156</v>
      </c>
      <c r="O16" s="23">
        <f>MAX(I6,K6,K8,I8,G10,E10,E12,G12)</f>
        <v>0</v>
      </c>
      <c r="P16" s="24"/>
    </row>
    <row r="18" spans="2:16">
      <c r="B18" s="77" t="s">
        <v>159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</row>
    <row r="19" spans="2:16">
      <c r="B19" s="80"/>
      <c r="C19" s="76" t="s">
        <v>40</v>
      </c>
      <c r="D19" t="str">
        <f>IF(Innskriving!J13="","",Innskriving!J13)</f>
        <v/>
      </c>
      <c r="F19" s="76" t="s">
        <v>91</v>
      </c>
      <c r="G19" t="str">
        <f>IF(Innskriving!J41="","",Innskriving!J41)</f>
        <v/>
      </c>
      <c r="I19" s="76" t="s">
        <v>121</v>
      </c>
      <c r="J19" t="str">
        <f>IF(Innskriving!J69="","",Innskriving!J69)</f>
        <v/>
      </c>
      <c r="L19" s="76" t="s">
        <v>150</v>
      </c>
      <c r="M19" t="str">
        <f>IF(Innskriving!J97="","",Innskriving!J97)</f>
        <v/>
      </c>
      <c r="P19" s="81"/>
    </row>
    <row r="20" spans="2:16">
      <c r="B20" s="82"/>
      <c r="C20" s="83"/>
      <c r="D20" s="83" t="str">
        <f>IF(Innskriving!J14="","",Innskriving!J14)</f>
        <v/>
      </c>
      <c r="E20" s="83"/>
      <c r="F20" s="83"/>
      <c r="G20" s="83" t="str">
        <f>IF(Innskriving!J42="","",Innskriving!J42)</f>
        <v/>
      </c>
      <c r="H20" s="83"/>
      <c r="I20" s="83"/>
      <c r="J20" s="83" t="str">
        <f>IF(Innskriving!J70="","",Innskriving!J70)</f>
        <v/>
      </c>
      <c r="K20" s="83"/>
      <c r="L20" s="83"/>
      <c r="M20" s="83" t="str">
        <f>IF(Innskriving!J98="","",Innskriving!J98)</f>
        <v/>
      </c>
      <c r="N20" s="83"/>
      <c r="O20" s="83"/>
      <c r="P20" s="84"/>
    </row>
  </sheetData>
  <mergeCells count="45">
    <mergeCell ref="D2:E2"/>
    <mergeCell ref="I2:L2"/>
    <mergeCell ref="O2:P2"/>
    <mergeCell ref="E4:F4"/>
    <mergeCell ref="G4:H4"/>
    <mergeCell ref="I4:J4"/>
    <mergeCell ref="K4:L4"/>
    <mergeCell ref="I5:J5"/>
    <mergeCell ref="K5:L5"/>
    <mergeCell ref="B5:B6"/>
    <mergeCell ref="C5:D6"/>
    <mergeCell ref="O5:O6"/>
    <mergeCell ref="P5:P6"/>
    <mergeCell ref="I7:J7"/>
    <mergeCell ref="K7:L7"/>
    <mergeCell ref="B7:B8"/>
    <mergeCell ref="C7:D8"/>
    <mergeCell ref="O7:O8"/>
    <mergeCell ref="P7:P8"/>
    <mergeCell ref="E9:F9"/>
    <mergeCell ref="G9:H9"/>
    <mergeCell ref="B9:B10"/>
    <mergeCell ref="C9:D10"/>
    <mergeCell ref="O9:O10"/>
    <mergeCell ref="P9:P10"/>
    <mergeCell ref="E11:F11"/>
    <mergeCell ref="G11:H11"/>
    <mergeCell ref="B11:B12"/>
    <mergeCell ref="C11:D12"/>
    <mergeCell ref="O11:O12"/>
    <mergeCell ref="P11:P12"/>
    <mergeCell ref="D14:F14"/>
    <mergeCell ref="I14:L14"/>
    <mergeCell ref="I15:J15"/>
    <mergeCell ref="O15:P15"/>
    <mergeCell ref="I16:J16"/>
    <mergeCell ref="O16:P16"/>
    <mergeCell ref="D19:E19"/>
    <mergeCell ref="G19:H19"/>
    <mergeCell ref="J19:K19"/>
    <mergeCell ref="M19:N19"/>
    <mergeCell ref="D20:E20"/>
    <mergeCell ref="G20:H20"/>
    <mergeCell ref="J20:K20"/>
    <mergeCell ref="M20:N20"/>
  </mergeCells>
  <printOptions>
    <extLst>
      <ext uri="smNativeData">
        <pm:pageFlags xmlns:pm="smNativeData" id="1604533747" printRowHead="0" printColHead="0" printHeadLine="1" printFootLine="0" autoHeightHeader="0" autoHeightFooter="0" fitToPageBoth="0"/>
      </ext>
    </extLst>
  </printOptions>
  <pageMargins left="0.850000" right="0.196528" top="1.639583" bottom="0.984028" header="0.000000" footer="0.000000"/>
  <pageSetup paperSize="9" scale="90" fitToWidth="1" fitToHeight="1" orientation="landscape"/>
  <headerFooter>
    <oddHeader>&amp;L&amp;A</oddHeader>
    <extLst>
      <ext uri="smNativeData">
        <pm:header xmlns:pm="smNativeData" id="1604533747" l="56" r="56" t="56" b="56" borderId="0" fillId="0" vertical="0"/>
        <pm:footer xmlns:pm="smNativeData" id="1604533747" l="56" r="56" t="56" b="56" borderId="0" fillId="0" vertical="2"/>
        <pm:paperBin xmlns:pm="smNativeData" id="1604533747" Id="0" type="0" value="0"/>
        <pm:paperBin xmlns:pm="smNativeData" id="1604533747" Id="1" type="0" value="0"/>
      </ext>
    </extLst>
  </headerFooter>
  <extLst>
    <ext uri="smNativeData">
      <pm:sheetPrefs xmlns:pm="smNativeData" day="16045337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Høgni Højgaard</dc:creator>
  <cp:keywords/>
  <dc:description/>
  <cp:lastModifiedBy>hh-mi</cp:lastModifiedBy>
  <cp:revision>0</cp:revision>
  <dcterms:created xsi:type="dcterms:W3CDTF">2020-11-04T23:44:02Z</dcterms:created>
  <dcterms:modified xsi:type="dcterms:W3CDTF">2020-11-04T23:49:07Z</dcterms:modified>
</cp:coreProperties>
</file>